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O:\Vzorkovna\_DENISA_\"/>
    </mc:Choice>
  </mc:AlternateContent>
  <xr:revisionPtr revIDLastSave="0" documentId="13_ncr:1_{8B187C56-FBEB-4FB0-9D71-475AD63F6779}" xr6:coauthVersionLast="47" xr6:coauthVersionMax="47" xr10:uidLastSave="{00000000-0000-0000-0000-000000000000}"/>
  <bookViews>
    <workbookView xWindow="-120" yWindow="480" windowWidth="29040" windowHeight="15840" tabRatio="442" xr2:uid="{00000000-000D-0000-FFFF-FFFF00000000}"/>
  </bookViews>
  <sheets>
    <sheet name="MIROSLAV ŠULC" sheetId="1" r:id="rId1"/>
  </sheets>
  <definedNames>
    <definedName name="__SQL2__">'MIROSLAV ŠULC'!$A$3:$L$14</definedName>
    <definedName name="__SQL3__X">'MIROSLAV ŠULC'!$A$16:$L$16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9" i="1" l="1"/>
  <c r="K129" i="1" s="1"/>
  <c r="L129" i="1" s="1"/>
  <c r="I128" i="1"/>
  <c r="K128" i="1" s="1"/>
  <c r="L128" i="1" s="1"/>
  <c r="I127" i="1"/>
  <c r="K127" i="1" s="1"/>
  <c r="L127" i="1" s="1"/>
  <c r="I126" i="1"/>
  <c r="K126" i="1" s="1"/>
  <c r="L126" i="1" s="1"/>
  <c r="I125" i="1"/>
  <c r="K125" i="1" s="1"/>
  <c r="L125" i="1" s="1"/>
  <c r="I124" i="1"/>
  <c r="K124" i="1" s="1"/>
  <c r="L124" i="1" s="1"/>
  <c r="I123" i="1"/>
  <c r="K123" i="1" s="1"/>
  <c r="L123" i="1" s="1"/>
  <c r="I122" i="1"/>
  <c r="K122" i="1" s="1"/>
  <c r="L122" i="1" s="1"/>
  <c r="I121" i="1"/>
  <c r="K121" i="1" s="1"/>
  <c r="L121" i="1" s="1"/>
  <c r="I120" i="1"/>
  <c r="K120" i="1" s="1"/>
  <c r="L120" i="1" s="1"/>
  <c r="I119" i="1"/>
  <c r="K119" i="1" s="1"/>
  <c r="L119" i="1" s="1"/>
  <c r="I118" i="1"/>
  <c r="K118" i="1" s="1"/>
  <c r="L118" i="1" s="1"/>
  <c r="I116" i="1"/>
  <c r="K116" i="1" s="1"/>
  <c r="L116" i="1" s="1"/>
  <c r="I115" i="1"/>
  <c r="K115" i="1" s="1"/>
  <c r="L115" i="1" s="1"/>
  <c r="I114" i="1"/>
  <c r="K114" i="1" s="1"/>
  <c r="L114" i="1" s="1"/>
  <c r="I113" i="1"/>
  <c r="K113" i="1" s="1"/>
  <c r="L113" i="1" s="1"/>
  <c r="I112" i="1"/>
  <c r="K112" i="1" s="1"/>
  <c r="L112" i="1" s="1"/>
  <c r="I111" i="1"/>
  <c r="K111" i="1" s="1"/>
  <c r="L111" i="1" s="1"/>
  <c r="I110" i="1"/>
  <c r="K110" i="1" s="1"/>
  <c r="L110" i="1" s="1"/>
  <c r="I109" i="1"/>
  <c r="K109" i="1" s="1"/>
  <c r="L109" i="1" s="1"/>
  <c r="I108" i="1"/>
  <c r="K108" i="1" s="1"/>
  <c r="L108" i="1" s="1"/>
  <c r="I107" i="1"/>
  <c r="K107" i="1" s="1"/>
  <c r="L107" i="1" s="1"/>
  <c r="I106" i="1"/>
  <c r="K106" i="1" s="1"/>
  <c r="L106" i="1" s="1"/>
  <c r="I105" i="1"/>
  <c r="K105" i="1" s="1"/>
  <c r="L105" i="1" s="1"/>
  <c r="I104" i="1"/>
  <c r="K104" i="1" s="1"/>
  <c r="L104" i="1" s="1"/>
  <c r="I103" i="1"/>
  <c r="K103" i="1" s="1"/>
  <c r="L103" i="1" s="1"/>
  <c r="I102" i="1"/>
  <c r="K102" i="1" s="1"/>
  <c r="L102" i="1" s="1"/>
  <c r="I101" i="1"/>
  <c r="K101" i="1" s="1"/>
  <c r="L101" i="1" s="1"/>
  <c r="I100" i="1"/>
  <c r="K100" i="1" s="1"/>
  <c r="L100" i="1" s="1"/>
  <c r="I99" i="1"/>
  <c r="K99" i="1" s="1"/>
  <c r="L99" i="1" s="1"/>
  <c r="I98" i="1"/>
  <c r="K98" i="1" s="1"/>
  <c r="L98" i="1" s="1"/>
  <c r="I97" i="1"/>
  <c r="K97" i="1" s="1"/>
  <c r="L97" i="1" s="1"/>
  <c r="I96" i="1"/>
  <c r="K96" i="1" s="1"/>
  <c r="L96" i="1" s="1"/>
  <c r="I95" i="1"/>
  <c r="K95" i="1" s="1"/>
  <c r="L95" i="1" s="1"/>
  <c r="I94" i="1"/>
  <c r="K94" i="1" s="1"/>
  <c r="L94" i="1" s="1"/>
  <c r="I93" i="1"/>
  <c r="K93" i="1" s="1"/>
  <c r="L93" i="1" s="1"/>
  <c r="I91" i="1"/>
  <c r="K91" i="1" s="1"/>
  <c r="L91" i="1" s="1"/>
  <c r="I90" i="1"/>
  <c r="K90" i="1" s="1"/>
  <c r="L90" i="1" s="1"/>
  <c r="I89" i="1"/>
  <c r="K89" i="1" s="1"/>
  <c r="L89" i="1" s="1"/>
  <c r="I88" i="1"/>
  <c r="K88" i="1" s="1"/>
  <c r="L88" i="1" s="1"/>
  <c r="I87" i="1"/>
  <c r="K87" i="1" s="1"/>
  <c r="L87" i="1" s="1"/>
  <c r="I86" i="1"/>
  <c r="K86" i="1" s="1"/>
  <c r="L86" i="1" s="1"/>
  <c r="I85" i="1"/>
  <c r="K85" i="1" s="1"/>
  <c r="L85" i="1" s="1"/>
  <c r="I84" i="1"/>
  <c r="K84" i="1" s="1"/>
  <c r="L84" i="1" s="1"/>
  <c r="I83" i="1"/>
  <c r="K83" i="1" s="1"/>
  <c r="L83" i="1" s="1"/>
  <c r="I82" i="1"/>
  <c r="K82" i="1" s="1"/>
  <c r="L82" i="1" s="1"/>
  <c r="I81" i="1"/>
  <c r="K81" i="1" s="1"/>
  <c r="L81" i="1" s="1"/>
  <c r="I80" i="1"/>
  <c r="K80" i="1" s="1"/>
  <c r="L80" i="1" s="1"/>
  <c r="I78" i="1"/>
  <c r="K78" i="1" s="1"/>
  <c r="L78" i="1" s="1"/>
  <c r="I77" i="1"/>
  <c r="K77" i="1" s="1"/>
  <c r="L77" i="1" s="1"/>
  <c r="I76" i="1"/>
  <c r="K76" i="1" s="1"/>
  <c r="L76" i="1" s="1"/>
  <c r="I75" i="1"/>
  <c r="K75" i="1" s="1"/>
  <c r="L75" i="1" s="1"/>
  <c r="I74" i="1"/>
  <c r="K74" i="1" s="1"/>
  <c r="L74" i="1" s="1"/>
  <c r="I73" i="1"/>
  <c r="K73" i="1" s="1"/>
  <c r="L73" i="1" s="1"/>
  <c r="I72" i="1"/>
  <c r="K72" i="1" s="1"/>
  <c r="L72" i="1" s="1"/>
  <c r="I71" i="1"/>
  <c r="K71" i="1" s="1"/>
  <c r="L71" i="1" s="1"/>
  <c r="I70" i="1"/>
  <c r="K70" i="1" s="1"/>
  <c r="L70" i="1" s="1"/>
  <c r="I69" i="1"/>
  <c r="K69" i="1" s="1"/>
  <c r="L69" i="1" s="1"/>
  <c r="I68" i="1"/>
  <c r="K68" i="1" s="1"/>
  <c r="L68" i="1" s="1"/>
  <c r="I67" i="1"/>
  <c r="K67" i="1" s="1"/>
  <c r="L67" i="1" s="1"/>
  <c r="I66" i="1"/>
  <c r="K66" i="1" s="1"/>
  <c r="L66" i="1" s="1"/>
  <c r="I65" i="1"/>
  <c r="K65" i="1" s="1"/>
  <c r="L65" i="1" s="1"/>
  <c r="I64" i="1"/>
  <c r="K64" i="1" s="1"/>
  <c r="L64" i="1" s="1"/>
  <c r="I63" i="1"/>
  <c r="K63" i="1" s="1"/>
  <c r="L63" i="1" s="1"/>
  <c r="I62" i="1"/>
  <c r="K62" i="1" s="1"/>
  <c r="L62" i="1" s="1"/>
  <c r="I61" i="1"/>
  <c r="K61" i="1" s="1"/>
  <c r="L61" i="1" s="1"/>
  <c r="I60" i="1"/>
  <c r="K60" i="1" s="1"/>
  <c r="L60" i="1" s="1"/>
  <c r="I59" i="1"/>
  <c r="K59" i="1" s="1"/>
  <c r="L59" i="1" s="1"/>
  <c r="I58" i="1"/>
  <c r="K58" i="1" s="1"/>
  <c r="L58" i="1" s="1"/>
  <c r="I57" i="1"/>
  <c r="K57" i="1" s="1"/>
  <c r="L57" i="1" s="1"/>
  <c r="I56" i="1"/>
  <c r="K56" i="1" s="1"/>
  <c r="L56" i="1" s="1"/>
  <c r="I55" i="1"/>
  <c r="K55" i="1" s="1"/>
  <c r="L55" i="1" s="1"/>
  <c r="I53" i="1"/>
  <c r="K53" i="1" s="1"/>
  <c r="L53" i="1" s="1"/>
  <c r="I52" i="1"/>
  <c r="K52" i="1" s="1"/>
  <c r="L52" i="1" s="1"/>
  <c r="I51" i="1"/>
  <c r="K51" i="1" s="1"/>
  <c r="L51" i="1" s="1"/>
  <c r="I50" i="1"/>
  <c r="K50" i="1" s="1"/>
  <c r="L50" i="1" s="1"/>
  <c r="I49" i="1"/>
  <c r="K49" i="1" s="1"/>
  <c r="L49" i="1" s="1"/>
  <c r="I48" i="1"/>
  <c r="K48" i="1" s="1"/>
  <c r="L48" i="1" s="1"/>
  <c r="I47" i="1"/>
  <c r="K47" i="1" s="1"/>
  <c r="L47" i="1" s="1"/>
  <c r="I46" i="1"/>
  <c r="K46" i="1" s="1"/>
  <c r="L46" i="1" s="1"/>
  <c r="I45" i="1"/>
  <c r="K45" i="1" s="1"/>
  <c r="L45" i="1" s="1"/>
  <c r="I44" i="1"/>
  <c r="K44" i="1" s="1"/>
  <c r="L44" i="1" s="1"/>
  <c r="I43" i="1"/>
  <c r="K43" i="1" s="1"/>
  <c r="L43" i="1" s="1"/>
  <c r="I42" i="1"/>
  <c r="K42" i="1" s="1"/>
  <c r="L42" i="1" s="1"/>
  <c r="I40" i="1"/>
  <c r="K40" i="1" s="1"/>
  <c r="L40" i="1" s="1"/>
  <c r="I39" i="1"/>
  <c r="K39" i="1" s="1"/>
  <c r="L39" i="1" s="1"/>
  <c r="I38" i="1"/>
  <c r="K38" i="1" s="1"/>
  <c r="L38" i="1" s="1"/>
  <c r="I37" i="1"/>
  <c r="K37" i="1" s="1"/>
  <c r="L37" i="1" s="1"/>
  <c r="I36" i="1"/>
  <c r="K36" i="1" s="1"/>
  <c r="L36" i="1" s="1"/>
  <c r="I35" i="1"/>
  <c r="K35" i="1" s="1"/>
  <c r="L35" i="1" s="1"/>
  <c r="I34" i="1"/>
  <c r="K34" i="1" s="1"/>
  <c r="L34" i="1" s="1"/>
  <c r="I33" i="1"/>
  <c r="K33" i="1" s="1"/>
  <c r="L33" i="1" s="1"/>
  <c r="I32" i="1"/>
  <c r="K32" i="1" s="1"/>
  <c r="L32" i="1" s="1"/>
  <c r="I31" i="1"/>
  <c r="K31" i="1" s="1"/>
  <c r="L31" i="1" s="1"/>
  <c r="I30" i="1"/>
  <c r="K30" i="1" s="1"/>
  <c r="L30" i="1" s="1"/>
  <c r="I29" i="1"/>
  <c r="K29" i="1" s="1"/>
  <c r="L29" i="1" s="1"/>
  <c r="I28" i="1"/>
  <c r="K28" i="1" s="1"/>
  <c r="L28" i="1" s="1"/>
  <c r="I27" i="1"/>
  <c r="K27" i="1" s="1"/>
  <c r="L27" i="1" s="1"/>
  <c r="I26" i="1"/>
  <c r="K26" i="1" s="1"/>
  <c r="L26" i="1" s="1"/>
  <c r="I25" i="1"/>
  <c r="K25" i="1" s="1"/>
  <c r="L25" i="1" s="1"/>
  <c r="I24" i="1"/>
  <c r="K24" i="1" s="1"/>
  <c r="L24" i="1" s="1"/>
  <c r="I23" i="1"/>
  <c r="K23" i="1" s="1"/>
  <c r="L23" i="1" s="1"/>
  <c r="I22" i="1"/>
  <c r="K22" i="1" s="1"/>
  <c r="L22" i="1" s="1"/>
  <c r="I21" i="1"/>
  <c r="K21" i="1" s="1"/>
  <c r="L21" i="1" s="1"/>
  <c r="I20" i="1"/>
  <c r="K20" i="1" s="1"/>
  <c r="L20" i="1" s="1"/>
  <c r="I19" i="1"/>
  <c r="K19" i="1" s="1"/>
  <c r="L19" i="1" s="1"/>
  <c r="I18" i="1"/>
  <c r="K18" i="1" s="1"/>
  <c r="L18" i="1" s="1"/>
  <c r="I17" i="1"/>
  <c r="K17" i="1" s="1"/>
  <c r="L17" i="1" s="1"/>
  <c r="L133" i="1" l="1"/>
  <c r="K133" i="1"/>
</calcChain>
</file>

<file path=xl/sharedStrings.xml><?xml version="1.0" encoding="utf-8"?>
<sst xmlns="http://schemas.openxmlformats.org/spreadsheetml/2006/main" count="362" uniqueCount="119">
  <si>
    <t>www.genovabohemia.cz</t>
  </si>
  <si>
    <t>Velkoobchod-maloobchod voda-topení-plyn-kanalizace-filtrace vody-koupelny-obklady-dlažby-3D návrhy-technická podpora</t>
  </si>
  <si>
    <t>DIČ:</t>
  </si>
  <si>
    <t>Tel:</t>
  </si>
  <si>
    <t>Fax:</t>
  </si>
  <si>
    <t>E-mail:</t>
  </si>
  <si>
    <t>Obchodník:</t>
  </si>
  <si>
    <t>Platnost nabídky:</t>
  </si>
  <si>
    <t>Označení</t>
  </si>
  <si>
    <t>Text</t>
  </si>
  <si>
    <t>Dph</t>
  </si>
  <si>
    <t>Cena za jedn.</t>
  </si>
  <si>
    <t>Jedn.</t>
  </si>
  <si>
    <t>Množství</t>
  </si>
  <si>
    <t>Sleva %</t>
  </si>
  <si>
    <t>Cena po slevě</t>
  </si>
  <si>
    <t>Cena celkem</t>
  </si>
  <si>
    <t>Cena celkem s DPH</t>
  </si>
  <si>
    <t>Cena bez DPH</t>
  </si>
  <si>
    <t>Cena s DPH 21%</t>
  </si>
  <si>
    <t>Suma za doklad:</t>
  </si>
  <si>
    <t>IČ:</t>
  </si>
  <si>
    <t>VARIANTA S</t>
  </si>
  <si>
    <t>CUKOI9022</t>
  </si>
  <si>
    <t>CU KOLENO 22 IXI 90  5090</t>
  </si>
  <si>
    <t>ks</t>
  </si>
  <si>
    <t>CUOBS008</t>
  </si>
  <si>
    <t>CU OBCHOZ. PULOBLOUK 22  5086</t>
  </si>
  <si>
    <t>CUTRUB004</t>
  </si>
  <si>
    <t>TRUBKA 22X1 /5m/ polotvrdá      (800m)</t>
  </si>
  <si>
    <t>m</t>
  </si>
  <si>
    <t>IAC2225</t>
  </si>
  <si>
    <t>ARMAFLEX AC 22/25 ( 36m karton)</t>
  </si>
  <si>
    <t>CUTR005</t>
  </si>
  <si>
    <t>CU T KUS RED. 22/15/22  5130R</t>
  </si>
  <si>
    <t>CUT18</t>
  </si>
  <si>
    <t>CU T KUS 18  5130</t>
  </si>
  <si>
    <t>CUREDA006</t>
  </si>
  <si>
    <t>CU REDUKCE AXI 22/18 5243</t>
  </si>
  <si>
    <t>CUPF009</t>
  </si>
  <si>
    <t>CU PŘECHOD PŘÍM. F 22X3/4 4270G</t>
  </si>
  <si>
    <t>CUPF007</t>
  </si>
  <si>
    <t>CU PŘECHOD PŘÍM. F 18X3/4 4270G</t>
  </si>
  <si>
    <t>CUTRUB003</t>
  </si>
  <si>
    <t>TRUBKA 18X1 /5m/ polotvrdá      (1000m)</t>
  </si>
  <si>
    <t>IAC1819</t>
  </si>
  <si>
    <t>Kaiflex ST 18/19 (78m)</t>
  </si>
  <si>
    <t>IMA1813</t>
  </si>
  <si>
    <t>TUBEX 18/15   210m</t>
  </si>
  <si>
    <t>CUOBS007</t>
  </si>
  <si>
    <t>CU OBCHOZ. PULOBLOUK 18  5086</t>
  </si>
  <si>
    <t>CUKOI9018</t>
  </si>
  <si>
    <t>CU KOLENO 18 IXI 90  5090</t>
  </si>
  <si>
    <t>CUKOI9015</t>
  </si>
  <si>
    <t>CU KOLENO 15 IXI 90  5090</t>
  </si>
  <si>
    <t>CUTRUB002</t>
  </si>
  <si>
    <t>TRUBKA 15X1 /5m/ polotvrdá      (1200m)</t>
  </si>
  <si>
    <t>IMA1513</t>
  </si>
  <si>
    <t>TUBEX 15/15   220m</t>
  </si>
  <si>
    <t>REF8208401</t>
  </si>
  <si>
    <t>REFLEX N 35/4bar šedá 3/4 EXPANZOMAT stojící do120°</t>
  </si>
  <si>
    <t>BOLA11600800</t>
  </si>
  <si>
    <t>ESBE VRG 131 20-4 3/4 vnitřní závit</t>
  </si>
  <si>
    <t>BOLA12100100</t>
  </si>
  <si>
    <t>ESBE servopohon ARA 643 3-bod.24VAC,30s,6Nm</t>
  </si>
  <si>
    <t>WILO4132760</t>
  </si>
  <si>
    <t>WILO STAR-Z NOVA cirkulační čerpadlo 1/2"F bez šroubení/RP25,51</t>
  </si>
  <si>
    <t>GIR88IY003</t>
  </si>
  <si>
    <t>Automatický odvzdušňovací ventil R88I 1/2 , se zpětným ventilem,mosaz</t>
  </si>
  <si>
    <t>HERZ1260402</t>
  </si>
  <si>
    <t xml:space="preserve">POJISTNÝ VENTIL 3/4"Fx1"F  2,5bar  </t>
  </si>
  <si>
    <t>PODLAHOVÉ TOPENÍ</t>
  </si>
  <si>
    <t>NOVRZP07S</t>
  </si>
  <si>
    <t>ROZDĚLOVAČ bez kuláků S TERM.VENTILY+PRŮTOKOMĚR 7 (N/P2)</t>
  </si>
  <si>
    <t>NOVRZP06S</t>
  </si>
  <si>
    <t>ROZDĚLOVAČ bez kuláků S TERM.VENTILY+PRŮTOKOMĚR 6 (N/P2)</t>
  </si>
  <si>
    <t>NOVSZP2</t>
  </si>
  <si>
    <t>SKŘÍŃ ROZDĚLOVAČE PODOMÍTKOVÁ 565/575-665/110-175</t>
  </si>
  <si>
    <t>IVSAL002</t>
  </si>
  <si>
    <t>Spojka ALPEX 16x2 eurokonus  500684</t>
  </si>
  <si>
    <t>KUVKFPS3</t>
  </si>
  <si>
    <t>KULOVÝ KOHOUT MOTÝL se šroubením  1" MF PN30 120°</t>
  </si>
  <si>
    <t>VS0100141</t>
  </si>
  <si>
    <t>Valsir VS0100141-Mixal-AL-PEX 16x 2mm  500M</t>
  </si>
  <si>
    <t>ALHUSIKRK001</t>
  </si>
  <si>
    <t>Ochranná trubka ČERNÁ pro potrubí ALPEX 16-18 50m/husí krk/79818203</t>
  </si>
  <si>
    <t>ALPA217904001</t>
  </si>
  <si>
    <t>DILATAČNÍ OKRAJOVÁ PÁSKA REHAU /25m/</t>
  </si>
  <si>
    <t>POL006</t>
  </si>
  <si>
    <t>Teckfloor solo folie podl. 1400x800x2,3 1mm síla stěny 1,12m2</t>
  </si>
  <si>
    <t>ALPRPC312</t>
  </si>
  <si>
    <t>Podlahová příchytka "C" 50mm LOMENÁ(50ks)</t>
  </si>
  <si>
    <t>NOVZTD30CR</t>
  </si>
  <si>
    <t>Sada H VENTILU pro připoj. žebříku rohový,chrom/matky16x2+CU15mm</t>
  </si>
  <si>
    <t>DAN013G5034</t>
  </si>
  <si>
    <t>DANFOSS Termostatická hlavice RAE-K 5034</t>
  </si>
  <si>
    <t>VARIANTA L</t>
  </si>
  <si>
    <t>NOVRZP08S</t>
  </si>
  <si>
    <t>ROZDĚLOVAČ bez kuláků S TERM.VENTILY+PRŮTOKOMĚR 8 (N/P3)</t>
  </si>
  <si>
    <t>NOVRZP09S</t>
  </si>
  <si>
    <t>ROZDĚLOVAČ bez kuláků S TERM.VENTILY+PRŮTOKOMĚR 9 (N/P3)</t>
  </si>
  <si>
    <t>NOVSZP3</t>
  </si>
  <si>
    <t>SKŘÍŃ ROZDĚLOVAČE PODOMÍTKOVÁ 715/575-665/110-175</t>
  </si>
  <si>
    <t>VARIANTA XL</t>
  </si>
  <si>
    <t>PODLAHOVÉ VYTÁPĚNÍ</t>
  </si>
  <si>
    <t>NOVRZP10S</t>
  </si>
  <si>
    <t>ROZDĚLOVAČ bez kuláků S TERM.VENTILY+PRŮTOKOMĚR 10 (N/P4)</t>
  </si>
  <si>
    <t>NOVSZP4</t>
  </si>
  <si>
    <t>SKŘÍŃ ROZDĚLOVAČE PODOMÍTKOVÁ 795/575-665/110-175</t>
  </si>
  <si>
    <t>GENOVA Bohemia s.r.o.</t>
  </si>
  <si>
    <t>Jílovská 1152/45</t>
  </si>
  <si>
    <t>142 00</t>
  </si>
  <si>
    <t>Praha 4</t>
  </si>
  <si>
    <t>CZ26188651</t>
  </si>
  <si>
    <t>26188651</t>
  </si>
  <si>
    <t>244911283</t>
  </si>
  <si>
    <t>244912344</t>
  </si>
  <si>
    <t>info@genovabohemia.cz</t>
  </si>
  <si>
    <t>Nabídka číslo: 202202798             Název zakázky:  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</si>
</sst>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#,##0.00&quot; Kč&quot;"/>
  </numFmts>
  <fonts count="8" x14ac:knownFonts="1"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8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CC00"/>
        <bgColor indexed="15"/>
      </patternFill>
    </fill>
    <fill>
      <patternFill patternType="solid">
        <fgColor rgb="FFCCCC00"/>
        <bgColor indexed="34"/>
      </patternFill>
    </fill>
    <fill>
      <patternFill patternType="solid">
        <fgColor rgb="FFCCCC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/>
  </cellStyleXfs>
  <cellXfs count="82">
    <xf numFmtId="0" fontId="0" fillId="0" borderId="0" xfId="0"/>
    <xf numFmtId="0" fontId="0" fillId="0" borderId="0" xfId="0" applyFont="1"/>
    <xf numFmtId="0" fontId="0" fillId="0" borderId="0" xfId="0" applyFont="1" applyBorder="1"/>
    <xf numFmtId="0" fontId="3" fillId="0" borderId="0" xfId="0" applyFont="1" applyFill="1" applyBorder="1" applyAlignment="1" applyProtection="1">
      <protection locked="0"/>
    </xf>
    <xf numFmtId="164" fontId="2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4" fontId="0" fillId="0" borderId="0" xfId="0" applyNumberFormat="1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5" fillId="0" borderId="0" xfId="0" applyFont="1" applyBorder="1"/>
    <xf numFmtId="0" fontId="0" fillId="0" borderId="0" xfId="0" applyFont="1" applyBorder="1"/>
    <xf numFmtId="0" fontId="2" fillId="0" borderId="0" xfId="0" applyFont="1" applyBorder="1"/>
    <xf numFmtId="0" fontId="0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2" fillId="0" borderId="2" xfId="0" applyFont="1" applyBorder="1"/>
    <xf numFmtId="0" fontId="0" fillId="0" borderId="3" xfId="0" applyFont="1" applyBorder="1"/>
    <xf numFmtId="0" fontId="0" fillId="0" borderId="2" xfId="0" applyBorder="1"/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Border="1"/>
    <xf numFmtId="164" fontId="2" fillId="0" borderId="0" xfId="0" applyNumberFormat="1" applyFont="1" applyBorder="1"/>
    <xf numFmtId="0" fontId="0" fillId="0" borderId="2" xfId="0" applyFont="1" applyBorder="1" applyAlignment="1"/>
    <xf numFmtId="0" fontId="2" fillId="0" borderId="2" xfId="0" applyFont="1" applyFill="1" applyBorder="1"/>
    <xf numFmtId="0" fontId="0" fillId="0" borderId="11" xfId="0" applyFont="1" applyBorder="1"/>
    <xf numFmtId="164" fontId="0" fillId="0" borderId="3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7" xfId="0" applyNumberFormat="1" applyFont="1" applyBorder="1" applyAlignment="1" applyProtection="1">
      <alignment horizontal="center"/>
      <protection locked="0"/>
    </xf>
    <xf numFmtId="165" fontId="0" fillId="0" borderId="7" xfId="0" applyNumberFormat="1" applyFont="1" applyBorder="1" applyAlignment="1">
      <alignment horizontal="right"/>
    </xf>
    <xf numFmtId="0" fontId="0" fillId="0" borderId="7" xfId="0" applyNumberFormat="1" applyFont="1" applyBorder="1" applyAlignment="1">
      <alignment horizontal="center"/>
    </xf>
    <xf numFmtId="165" fontId="0" fillId="0" borderId="7" xfId="0" applyNumberFormat="1" applyFont="1" applyBorder="1" applyAlignment="1"/>
    <xf numFmtId="165" fontId="0" fillId="0" borderId="7" xfId="0" applyNumberFormat="1" applyFont="1" applyBorder="1"/>
    <xf numFmtId="165" fontId="0" fillId="0" borderId="12" xfId="0" applyNumberFormat="1" applyBorder="1"/>
    <xf numFmtId="0" fontId="0" fillId="0" borderId="13" xfId="0" applyFont="1" applyBorder="1"/>
    <xf numFmtId="0" fontId="0" fillId="0" borderId="14" xfId="0" applyNumberFormat="1" applyFont="1" applyBorder="1" applyAlignment="1" applyProtection="1">
      <alignment horizontal="center"/>
      <protection locked="0"/>
    </xf>
    <xf numFmtId="165" fontId="0" fillId="0" borderId="14" xfId="0" applyNumberFormat="1" applyFont="1" applyBorder="1" applyAlignment="1">
      <alignment horizontal="right"/>
    </xf>
    <xf numFmtId="0" fontId="0" fillId="0" borderId="14" xfId="0" applyNumberFormat="1" applyFont="1" applyBorder="1" applyAlignment="1">
      <alignment horizontal="center"/>
    </xf>
    <xf numFmtId="165" fontId="0" fillId="0" borderId="14" xfId="0" applyNumberFormat="1" applyFont="1" applyBorder="1" applyAlignment="1"/>
    <xf numFmtId="165" fontId="0" fillId="0" borderId="14" xfId="0" applyNumberFormat="1" applyFont="1" applyBorder="1"/>
    <xf numFmtId="165" fontId="0" fillId="0" borderId="15" xfId="0" applyNumberFormat="1" applyBorder="1"/>
    <xf numFmtId="0" fontId="0" fillId="3" borderId="8" xfId="0" applyFont="1" applyFill="1" applyBorder="1"/>
    <xf numFmtId="0" fontId="0" fillId="3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right"/>
    </xf>
    <xf numFmtId="0" fontId="0" fillId="4" borderId="9" xfId="0" applyFont="1" applyFill="1" applyBorder="1"/>
    <xf numFmtId="0" fontId="0" fillId="3" borderId="10" xfId="0" applyFont="1" applyFill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0" fontId="0" fillId="0" borderId="6" xfId="0" applyFont="1" applyBorder="1"/>
    <xf numFmtId="0" fontId="0" fillId="0" borderId="4" xfId="0" applyFont="1" applyBorder="1"/>
    <xf numFmtId="0" fontId="0" fillId="0" borderId="5" xfId="0" applyFont="1" applyBorder="1"/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2" fillId="0" borderId="0" xfId="0" applyFont="1" applyBorder="1"/>
    <xf numFmtId="0" fontId="0" fillId="0" borderId="0" xfId="0" applyFont="1" applyBorder="1"/>
    <xf numFmtId="0" fontId="0" fillId="0" borderId="7" xfId="0" applyFont="1" applyBorder="1" applyAlignment="1">
      <alignment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7" fillId="0" borderId="4" xfId="1" applyNumberFormat="1" applyFont="1" applyFill="1" applyBorder="1" applyAlignment="1" applyProtection="1">
      <alignment horizontal="center" vertical="center"/>
    </xf>
    <xf numFmtId="0" fontId="7" fillId="0" borderId="5" xfId="1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Border="1" applyAlignment="1" applyProtection="1">
      <alignment horizontal="center"/>
      <protection locked="0"/>
    </xf>
    <xf numFmtId="0" fontId="0" fillId="0" borderId="12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3" borderId="9" xfId="0" applyFont="1" applyFill="1" applyBorder="1"/>
    <xf numFmtId="0" fontId="0" fillId="4" borderId="7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4" xfId="0" applyFont="1" applyBorder="1" applyAlignment="1">
      <alignment wrapText="1"/>
    </xf>
    <xf numFmtId="0" fontId="0" fillId="0" borderId="16" xfId="0" applyNumberFormat="1" applyFont="1" applyBorder="1" applyAlignment="1" applyProtection="1">
      <alignment horizontal="center"/>
      <protection locked="0"/>
    </xf>
    <xf numFmtId="0" fontId="0" fillId="0" borderId="17" xfId="0" applyNumberFormat="1" applyFont="1" applyBorder="1" applyAlignment="1" applyProtection="1">
      <alignment horizontal="center"/>
      <protection locked="0"/>
    </xf>
    <xf numFmtId="0" fontId="0" fillId="0" borderId="18" xfId="0" applyNumberFormat="1" applyFont="1" applyBorder="1" applyAlignment="1" applyProtection="1">
      <alignment horizontal="center"/>
      <protection locked="0"/>
    </xf>
  </cellXfs>
  <cellStyles count="3">
    <cellStyle name="Hypertextový odkaz" xfId="1" builtinId="8"/>
    <cellStyle name="Hypertextový odkaz 2" xfId="2" xr:uid="{00000000-0005-0000-0000-000001000000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D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  <mruColors>
      <color rgb="FFCCCC00"/>
      <color rgb="FFCC9900"/>
      <color rgb="FFFFFFCC"/>
      <color rgb="FF66FF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0</xdr:row>
      <xdr:rowOff>200025</xdr:rowOff>
    </xdr:from>
    <xdr:to>
      <xdr:col>2</xdr:col>
      <xdr:colOff>2343150</xdr:colOff>
      <xdr:row>0</xdr:row>
      <xdr:rowOff>1047750</xdr:rowOff>
    </xdr:to>
    <xdr:pic>
      <xdr:nvPicPr>
        <xdr:cNvPr id="1025" name="Obráz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33575" y="200025"/>
          <a:ext cx="2533650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enovabohemi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5"/>
  <sheetViews>
    <sheetView tabSelected="1" workbookViewId="0">
      <pane ySplit="2" topLeftCell="A3" activePane="bottomLeft" state="frozen"/>
      <selection pane="bottomLeft" activeCell="P14" sqref="P14"/>
    </sheetView>
  </sheetViews>
  <sheetFormatPr defaultColWidth="11.42578125" defaultRowHeight="12.75" outlineLevelRow="2" x14ac:dyDescent="0.2"/>
  <cols>
    <col min="1" max="1" width="16.7109375" style="1" customWidth="1"/>
    <col min="2" max="2" width="15.140625" style="1" customWidth="1"/>
    <col min="3" max="3" width="51.42578125" style="1" customWidth="1"/>
    <col min="4" max="4" width="5.7109375" style="1" customWidth="1"/>
    <col min="5" max="5" width="12.7109375" style="1" customWidth="1"/>
    <col min="6" max="6" width="6" style="1" customWidth="1"/>
    <col min="7" max="7" width="8" style="1" customWidth="1"/>
    <col min="8" max="8" width="9.28515625" style="1" customWidth="1"/>
    <col min="9" max="9" width="12.7109375" style="1" customWidth="1"/>
    <col min="10" max="10" width="0" style="1" hidden="1" customWidth="1"/>
    <col min="11" max="11" width="16" style="1" customWidth="1"/>
    <col min="12" max="12" width="17.7109375" style="1" customWidth="1"/>
    <col min="13" max="16384" width="11.42578125" style="1"/>
  </cols>
  <sheetData>
    <row r="1" spans="1:17" ht="94.5" customHeight="1" thickBot="1" x14ac:dyDescent="0.25">
      <c r="A1" s="56"/>
      <c r="B1" s="57"/>
      <c r="C1" s="57"/>
      <c r="D1" s="57"/>
      <c r="E1" s="58"/>
      <c r="F1" s="68" t="s">
        <v>0</v>
      </c>
      <c r="G1" s="69"/>
      <c r="H1" s="69"/>
      <c r="I1" s="69"/>
      <c r="J1" s="69"/>
      <c r="K1" s="69"/>
      <c r="L1" s="70"/>
    </row>
    <row r="2" spans="1:17" ht="24.75" customHeight="1" thickBot="1" x14ac:dyDescent="0.25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17" ht="24" customHeight="1" thickBot="1" x14ac:dyDescent="0.4">
      <c r="A3" s="59" t="s">
        <v>118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/>
    </row>
    <row r="4" spans="1:17" ht="14.85" customHeight="1" x14ac:dyDescent="0.2">
      <c r="A4" s="21"/>
      <c r="B4" s="3"/>
      <c r="C4" s="3"/>
      <c r="D4" s="3"/>
      <c r="E4" s="3"/>
      <c r="F4" s="3"/>
      <c r="G4" s="3"/>
      <c r="H4" s="3"/>
      <c r="I4" s="3"/>
      <c r="J4" s="3"/>
      <c r="K4" s="3"/>
      <c r="L4" s="22"/>
    </row>
    <row r="5" spans="1:17" ht="12.75" customHeight="1" outlineLevel="1" x14ac:dyDescent="0.2">
      <c r="A5" s="23" t="s">
        <v>109</v>
      </c>
      <c r="B5" s="12"/>
      <c r="C5" s="11"/>
      <c r="D5" s="16"/>
      <c r="E5" s="16"/>
      <c r="F5" s="16"/>
      <c r="G5" s="73"/>
      <c r="H5" s="73"/>
      <c r="I5" s="73"/>
      <c r="J5" s="73"/>
      <c r="K5" s="73"/>
      <c r="L5" s="74"/>
    </row>
    <row r="6" spans="1:17" outlineLevel="1" x14ac:dyDescent="0.2">
      <c r="A6" s="25" t="s">
        <v>110</v>
      </c>
      <c r="B6" s="13"/>
      <c r="C6" s="14"/>
      <c r="D6" s="16"/>
      <c r="E6" s="16"/>
      <c r="F6" s="62"/>
      <c r="G6" s="62"/>
      <c r="H6" s="62"/>
      <c r="I6" s="62"/>
      <c r="J6" s="16"/>
      <c r="K6" s="16"/>
      <c r="L6" s="24"/>
    </row>
    <row r="7" spans="1:17" outlineLevel="1" x14ac:dyDescent="0.2">
      <c r="A7" s="25" t="s">
        <v>111</v>
      </c>
      <c r="B7" s="14" t="s">
        <v>112</v>
      </c>
      <c r="C7" s="14"/>
      <c r="D7" s="16"/>
      <c r="E7" s="16"/>
      <c r="F7" s="63"/>
      <c r="G7" s="63"/>
      <c r="H7" s="63"/>
      <c r="I7" s="16"/>
      <c r="J7" s="16"/>
      <c r="K7" s="16"/>
      <c r="L7" s="24"/>
    </row>
    <row r="8" spans="1:17" outlineLevel="1" x14ac:dyDescent="0.2">
      <c r="A8" s="26" t="s">
        <v>2</v>
      </c>
      <c r="B8" s="16" t="s">
        <v>113</v>
      </c>
      <c r="C8" s="14"/>
      <c r="D8" s="16"/>
      <c r="E8" s="16"/>
      <c r="F8" s="63"/>
      <c r="G8" s="63"/>
      <c r="H8" s="63"/>
      <c r="I8" s="63"/>
      <c r="J8" s="16"/>
      <c r="K8" s="16"/>
      <c r="L8" s="24"/>
      <c r="Q8" s="10"/>
    </row>
    <row r="9" spans="1:17" outlineLevel="1" x14ac:dyDescent="0.2">
      <c r="A9" s="27" t="s">
        <v>21</v>
      </c>
      <c r="B9" s="15" t="s">
        <v>114</v>
      </c>
      <c r="C9" s="14"/>
      <c r="D9" s="16"/>
      <c r="E9" s="16"/>
      <c r="F9" s="16"/>
      <c r="G9" s="16"/>
      <c r="H9" s="16"/>
      <c r="I9" s="16"/>
      <c r="J9" s="16"/>
      <c r="K9" s="16"/>
      <c r="L9" s="24"/>
      <c r="Q9" s="18"/>
    </row>
    <row r="10" spans="1:17" outlineLevel="1" x14ac:dyDescent="0.2">
      <c r="A10" s="28" t="s">
        <v>3</v>
      </c>
      <c r="B10" s="16" t="s">
        <v>115</v>
      </c>
      <c r="C10" s="14"/>
      <c r="D10" s="16"/>
      <c r="E10" s="16"/>
      <c r="F10" s="16"/>
      <c r="G10" s="16"/>
      <c r="H10" s="16"/>
      <c r="I10" s="16"/>
      <c r="J10" s="16"/>
      <c r="K10" s="16"/>
      <c r="L10" s="24"/>
    </row>
    <row r="11" spans="1:17" outlineLevel="1" x14ac:dyDescent="0.2">
      <c r="A11" s="28" t="s">
        <v>4</v>
      </c>
      <c r="B11" s="16" t="s">
        <v>116</v>
      </c>
      <c r="C11" s="14"/>
      <c r="D11" s="16"/>
      <c r="E11" s="16"/>
      <c r="F11" s="29"/>
      <c r="G11" s="29"/>
      <c r="H11" s="16"/>
      <c r="I11" s="16"/>
      <c r="J11" s="16"/>
      <c r="K11" s="16"/>
      <c r="L11" s="24"/>
    </row>
    <row r="12" spans="1:17" outlineLevel="1" x14ac:dyDescent="0.2">
      <c r="A12" s="28" t="s">
        <v>5</v>
      </c>
      <c r="B12" s="14" t="s">
        <v>117</v>
      </c>
      <c r="C12" s="14"/>
      <c r="D12" s="16"/>
      <c r="E12" s="16"/>
      <c r="F12" s="17"/>
      <c r="G12" s="17"/>
      <c r="H12" s="17"/>
      <c r="I12" s="16"/>
      <c r="J12" s="30"/>
      <c r="K12" s="4"/>
      <c r="L12" s="34"/>
    </row>
    <row r="13" spans="1:17" outlineLevel="1" x14ac:dyDescent="0.2">
      <c r="A13" s="31" t="s">
        <v>6</v>
      </c>
      <c r="B13" s="5"/>
      <c r="C13" s="5"/>
      <c r="D13" s="16"/>
      <c r="E13" s="16"/>
      <c r="F13" s="29"/>
      <c r="G13" s="16"/>
      <c r="H13" s="6"/>
      <c r="I13" s="6"/>
      <c r="J13" s="16"/>
      <c r="K13" s="16"/>
      <c r="L13" s="24"/>
    </row>
    <row r="14" spans="1:17" ht="23.25" customHeight="1" outlineLevel="1" thickBot="1" x14ac:dyDescent="0.25">
      <c r="A14" s="32" t="s">
        <v>7</v>
      </c>
      <c r="B14" s="35"/>
      <c r="C14" s="16"/>
      <c r="D14" s="16"/>
      <c r="E14" s="16"/>
      <c r="F14" s="16"/>
      <c r="G14" s="16"/>
      <c r="H14" s="16"/>
      <c r="I14" s="16"/>
      <c r="J14" s="16"/>
      <c r="K14" s="16"/>
      <c r="L14" s="24"/>
    </row>
    <row r="15" spans="1:17" outlineLevel="2" x14ac:dyDescent="0.2">
      <c r="A15" s="49" t="s">
        <v>8</v>
      </c>
      <c r="B15" s="75" t="s">
        <v>9</v>
      </c>
      <c r="C15" s="75"/>
      <c r="D15" s="50" t="s">
        <v>10</v>
      </c>
      <c r="E15" s="51" t="s">
        <v>11</v>
      </c>
      <c r="F15" s="50" t="s">
        <v>12</v>
      </c>
      <c r="G15" s="51" t="s">
        <v>13</v>
      </c>
      <c r="H15" s="50" t="s">
        <v>14</v>
      </c>
      <c r="I15" s="51" t="s">
        <v>15</v>
      </c>
      <c r="J15" s="52"/>
      <c r="K15" s="51" t="s">
        <v>16</v>
      </c>
      <c r="L15" s="53" t="s">
        <v>17</v>
      </c>
    </row>
    <row r="16" spans="1:17" outlineLevel="2" x14ac:dyDescent="0.2">
      <c r="A16" s="33"/>
      <c r="B16" s="76" t="s">
        <v>22</v>
      </c>
      <c r="C16" s="76"/>
      <c r="D16" s="71"/>
      <c r="E16" s="71"/>
      <c r="F16" s="71"/>
      <c r="G16" s="71"/>
      <c r="H16" s="71"/>
      <c r="I16" s="71"/>
      <c r="J16" s="71"/>
      <c r="K16" s="71"/>
      <c r="L16" s="72"/>
    </row>
    <row r="17" spans="1:12" outlineLevel="2" x14ac:dyDescent="0.2">
      <c r="A17" s="33" t="s">
        <v>23</v>
      </c>
      <c r="B17" s="64" t="s">
        <v>24</v>
      </c>
      <c r="C17" s="64"/>
      <c r="D17" s="36">
        <v>21</v>
      </c>
      <c r="E17" s="37">
        <v>34.5</v>
      </c>
      <c r="F17" s="38" t="s">
        <v>25</v>
      </c>
      <c r="G17" s="38">
        <v>48</v>
      </c>
      <c r="H17" s="38"/>
      <c r="I17" s="39">
        <f t="shared" ref="I17:I47" si="0">E17*(100-H17)/100</f>
        <v>34.5</v>
      </c>
      <c r="J17" s="40"/>
      <c r="K17" s="40">
        <f t="shared" ref="K17:K47" si="1">I17*G17</f>
        <v>1656</v>
      </c>
      <c r="L17" s="41">
        <f t="shared" ref="L17:L47" si="2">D17*K17/100+K17</f>
        <v>2003.76</v>
      </c>
    </row>
    <row r="18" spans="1:12" outlineLevel="2" x14ac:dyDescent="0.2">
      <c r="A18" s="33" t="s">
        <v>26</v>
      </c>
      <c r="B18" s="64" t="s">
        <v>27</v>
      </c>
      <c r="C18" s="64"/>
      <c r="D18" s="36">
        <v>21</v>
      </c>
      <c r="E18" s="37">
        <v>169.1</v>
      </c>
      <c r="F18" s="38" t="s">
        <v>25</v>
      </c>
      <c r="G18" s="38">
        <v>12</v>
      </c>
      <c r="H18" s="38"/>
      <c r="I18" s="39">
        <f t="shared" si="0"/>
        <v>169.1</v>
      </c>
      <c r="J18" s="40"/>
      <c r="K18" s="40">
        <f t="shared" si="1"/>
        <v>2029.1999999999998</v>
      </c>
      <c r="L18" s="41">
        <f t="shared" si="2"/>
        <v>2455.3319999999999</v>
      </c>
    </row>
    <row r="19" spans="1:12" outlineLevel="2" x14ac:dyDescent="0.2">
      <c r="A19" s="33" t="s">
        <v>28</v>
      </c>
      <c r="B19" s="64" t="s">
        <v>29</v>
      </c>
      <c r="C19" s="64"/>
      <c r="D19" s="36">
        <v>21</v>
      </c>
      <c r="E19" s="37">
        <v>280</v>
      </c>
      <c r="F19" s="38" t="s">
        <v>30</v>
      </c>
      <c r="G19" s="38">
        <v>69</v>
      </c>
      <c r="H19" s="38"/>
      <c r="I19" s="39">
        <f t="shared" si="0"/>
        <v>280</v>
      </c>
      <c r="J19" s="40"/>
      <c r="K19" s="40">
        <f t="shared" si="1"/>
        <v>19320</v>
      </c>
      <c r="L19" s="41">
        <f t="shared" si="2"/>
        <v>23377.200000000001</v>
      </c>
    </row>
    <row r="20" spans="1:12" outlineLevel="2" x14ac:dyDescent="0.2">
      <c r="A20" s="33" t="s">
        <v>31</v>
      </c>
      <c r="B20" s="64" t="s">
        <v>32</v>
      </c>
      <c r="C20" s="64"/>
      <c r="D20" s="36">
        <v>21</v>
      </c>
      <c r="E20" s="37">
        <v>243</v>
      </c>
      <c r="F20" s="38" t="s">
        <v>30</v>
      </c>
      <c r="G20" s="38">
        <v>70</v>
      </c>
      <c r="H20" s="38"/>
      <c r="I20" s="39">
        <f t="shared" si="0"/>
        <v>243</v>
      </c>
      <c r="J20" s="40"/>
      <c r="K20" s="40">
        <f t="shared" si="1"/>
        <v>17010</v>
      </c>
      <c r="L20" s="41">
        <f t="shared" si="2"/>
        <v>20582.099999999999</v>
      </c>
    </row>
    <row r="21" spans="1:12" outlineLevel="2" x14ac:dyDescent="0.2">
      <c r="A21" s="33" t="s">
        <v>33</v>
      </c>
      <c r="B21" s="64" t="s">
        <v>34</v>
      </c>
      <c r="C21" s="64"/>
      <c r="D21" s="36">
        <v>21</v>
      </c>
      <c r="E21" s="37">
        <v>55.5</v>
      </c>
      <c r="F21" s="38" t="s">
        <v>25</v>
      </c>
      <c r="G21" s="38">
        <v>6</v>
      </c>
      <c r="H21" s="38"/>
      <c r="I21" s="39">
        <f t="shared" si="0"/>
        <v>55.5</v>
      </c>
      <c r="J21" s="40"/>
      <c r="K21" s="40">
        <f t="shared" si="1"/>
        <v>333</v>
      </c>
      <c r="L21" s="41">
        <f t="shared" si="2"/>
        <v>402.93</v>
      </c>
    </row>
    <row r="22" spans="1:12" outlineLevel="2" x14ac:dyDescent="0.2">
      <c r="A22" s="33" t="s">
        <v>35</v>
      </c>
      <c r="B22" s="64" t="s">
        <v>36</v>
      </c>
      <c r="C22" s="64"/>
      <c r="D22" s="36">
        <v>21</v>
      </c>
      <c r="E22" s="37">
        <v>46.5</v>
      </c>
      <c r="F22" s="38" t="s">
        <v>25</v>
      </c>
      <c r="G22" s="38">
        <v>12</v>
      </c>
      <c r="H22" s="38"/>
      <c r="I22" s="39">
        <f t="shared" si="0"/>
        <v>46.5</v>
      </c>
      <c r="J22" s="40"/>
      <c r="K22" s="40">
        <f t="shared" si="1"/>
        <v>558</v>
      </c>
      <c r="L22" s="41">
        <f t="shared" si="2"/>
        <v>675.18000000000006</v>
      </c>
    </row>
    <row r="23" spans="1:12" outlineLevel="2" x14ac:dyDescent="0.2">
      <c r="A23" s="33" t="s">
        <v>37</v>
      </c>
      <c r="B23" s="64" t="s">
        <v>38</v>
      </c>
      <c r="C23" s="64"/>
      <c r="D23" s="36">
        <v>21</v>
      </c>
      <c r="E23" s="37">
        <v>24.5</v>
      </c>
      <c r="F23" s="38" t="s">
        <v>25</v>
      </c>
      <c r="G23" s="38">
        <v>12</v>
      </c>
      <c r="H23" s="38"/>
      <c r="I23" s="39">
        <f t="shared" si="0"/>
        <v>24.5</v>
      </c>
      <c r="J23" s="40"/>
      <c r="K23" s="40">
        <f t="shared" si="1"/>
        <v>294</v>
      </c>
      <c r="L23" s="41">
        <f t="shared" si="2"/>
        <v>355.74</v>
      </c>
    </row>
    <row r="24" spans="1:12" outlineLevel="2" x14ac:dyDescent="0.2">
      <c r="A24" s="33" t="s">
        <v>39</v>
      </c>
      <c r="B24" s="64" t="s">
        <v>40</v>
      </c>
      <c r="C24" s="64"/>
      <c r="D24" s="36">
        <v>21</v>
      </c>
      <c r="E24" s="37">
        <v>50.8</v>
      </c>
      <c r="F24" s="38" t="s">
        <v>25</v>
      </c>
      <c r="G24" s="38">
        <v>24</v>
      </c>
      <c r="H24" s="38"/>
      <c r="I24" s="39">
        <f t="shared" si="0"/>
        <v>50.8</v>
      </c>
      <c r="J24" s="40"/>
      <c r="K24" s="40">
        <f t="shared" si="1"/>
        <v>1219.1999999999998</v>
      </c>
      <c r="L24" s="41">
        <f t="shared" si="2"/>
        <v>1475.2319999999997</v>
      </c>
    </row>
    <row r="25" spans="1:12" outlineLevel="2" x14ac:dyDescent="0.2">
      <c r="A25" s="33" t="s">
        <v>41</v>
      </c>
      <c r="B25" s="64" t="s">
        <v>42</v>
      </c>
      <c r="C25" s="64"/>
      <c r="D25" s="36">
        <v>21</v>
      </c>
      <c r="E25" s="37">
        <v>73.5</v>
      </c>
      <c r="F25" s="38" t="s">
        <v>25</v>
      </c>
      <c r="G25" s="38">
        <v>24</v>
      </c>
      <c r="H25" s="38"/>
      <c r="I25" s="39">
        <f t="shared" si="0"/>
        <v>73.5</v>
      </c>
      <c r="J25" s="40"/>
      <c r="K25" s="40">
        <f t="shared" si="1"/>
        <v>1764</v>
      </c>
      <c r="L25" s="41">
        <f t="shared" si="2"/>
        <v>2134.44</v>
      </c>
    </row>
    <row r="26" spans="1:12" outlineLevel="2" x14ac:dyDescent="0.2">
      <c r="A26" s="33" t="s">
        <v>43</v>
      </c>
      <c r="B26" s="64" t="s">
        <v>44</v>
      </c>
      <c r="C26" s="64"/>
      <c r="D26" s="36">
        <v>21</v>
      </c>
      <c r="E26" s="37">
        <v>230</v>
      </c>
      <c r="F26" s="38" t="s">
        <v>30</v>
      </c>
      <c r="G26" s="38">
        <v>114</v>
      </c>
      <c r="H26" s="38"/>
      <c r="I26" s="39">
        <f t="shared" si="0"/>
        <v>230</v>
      </c>
      <c r="J26" s="40"/>
      <c r="K26" s="40">
        <f t="shared" si="1"/>
        <v>26220</v>
      </c>
      <c r="L26" s="41">
        <f t="shared" si="2"/>
        <v>31726.2</v>
      </c>
    </row>
    <row r="27" spans="1:12" outlineLevel="2" x14ac:dyDescent="0.2">
      <c r="A27" s="33" t="s">
        <v>45</v>
      </c>
      <c r="B27" s="64" t="s">
        <v>46</v>
      </c>
      <c r="C27" s="64"/>
      <c r="D27" s="36">
        <v>21</v>
      </c>
      <c r="E27" s="37">
        <v>110</v>
      </c>
      <c r="F27" s="38" t="s">
        <v>30</v>
      </c>
      <c r="G27" s="38">
        <v>42</v>
      </c>
      <c r="H27" s="38"/>
      <c r="I27" s="39">
        <f t="shared" si="0"/>
        <v>110</v>
      </c>
      <c r="J27" s="40"/>
      <c r="K27" s="40">
        <f t="shared" si="1"/>
        <v>4620</v>
      </c>
      <c r="L27" s="41">
        <f t="shared" si="2"/>
        <v>5590.2</v>
      </c>
    </row>
    <row r="28" spans="1:12" outlineLevel="2" x14ac:dyDescent="0.2">
      <c r="A28" s="33" t="s">
        <v>47</v>
      </c>
      <c r="B28" s="64" t="s">
        <v>48</v>
      </c>
      <c r="C28" s="64"/>
      <c r="D28" s="36">
        <v>21</v>
      </c>
      <c r="E28" s="37">
        <v>27</v>
      </c>
      <c r="F28" s="38" t="s">
        <v>30</v>
      </c>
      <c r="G28" s="38">
        <v>72</v>
      </c>
      <c r="H28" s="38"/>
      <c r="I28" s="39">
        <f t="shared" si="0"/>
        <v>27</v>
      </c>
      <c r="J28" s="40"/>
      <c r="K28" s="40">
        <f t="shared" si="1"/>
        <v>1944</v>
      </c>
      <c r="L28" s="41">
        <f t="shared" si="2"/>
        <v>2352.2399999999998</v>
      </c>
    </row>
    <row r="29" spans="1:12" outlineLevel="2" x14ac:dyDescent="0.2">
      <c r="A29" s="33" t="s">
        <v>49</v>
      </c>
      <c r="B29" s="64" t="s">
        <v>50</v>
      </c>
      <c r="C29" s="64"/>
      <c r="D29" s="36">
        <v>21</v>
      </c>
      <c r="E29" s="37">
        <v>139.9</v>
      </c>
      <c r="F29" s="38" t="s">
        <v>25</v>
      </c>
      <c r="G29" s="38">
        <v>18</v>
      </c>
      <c r="H29" s="38"/>
      <c r="I29" s="39">
        <f t="shared" si="0"/>
        <v>139.9</v>
      </c>
      <c r="J29" s="40"/>
      <c r="K29" s="40">
        <f t="shared" si="1"/>
        <v>2518.2000000000003</v>
      </c>
      <c r="L29" s="41">
        <f t="shared" si="2"/>
        <v>3047.0220000000004</v>
      </c>
    </row>
    <row r="30" spans="1:12" outlineLevel="2" x14ac:dyDescent="0.2">
      <c r="A30" s="33" t="s">
        <v>51</v>
      </c>
      <c r="B30" s="64" t="s">
        <v>52</v>
      </c>
      <c r="C30" s="64"/>
      <c r="D30" s="36">
        <v>21</v>
      </c>
      <c r="E30" s="37">
        <v>22.8</v>
      </c>
      <c r="F30" s="38" t="s">
        <v>25</v>
      </c>
      <c r="G30" s="38">
        <v>108</v>
      </c>
      <c r="H30" s="38"/>
      <c r="I30" s="39">
        <f t="shared" si="0"/>
        <v>22.8</v>
      </c>
      <c r="J30" s="40"/>
      <c r="K30" s="40">
        <f t="shared" si="1"/>
        <v>2462.4</v>
      </c>
      <c r="L30" s="41">
        <f t="shared" si="2"/>
        <v>2979.5039999999999</v>
      </c>
    </row>
    <row r="31" spans="1:12" outlineLevel="2" x14ac:dyDescent="0.2">
      <c r="A31" s="33" t="s">
        <v>53</v>
      </c>
      <c r="B31" s="64" t="s">
        <v>54</v>
      </c>
      <c r="C31" s="64"/>
      <c r="D31" s="36">
        <v>21</v>
      </c>
      <c r="E31" s="37">
        <v>13.8</v>
      </c>
      <c r="F31" s="38" t="s">
        <v>25</v>
      </c>
      <c r="G31" s="38">
        <v>12</v>
      </c>
      <c r="H31" s="38"/>
      <c r="I31" s="39">
        <f t="shared" si="0"/>
        <v>13.8</v>
      </c>
      <c r="J31" s="40"/>
      <c r="K31" s="40">
        <f t="shared" si="1"/>
        <v>165.60000000000002</v>
      </c>
      <c r="L31" s="41">
        <f t="shared" si="2"/>
        <v>200.37600000000003</v>
      </c>
    </row>
    <row r="32" spans="1:12" outlineLevel="2" x14ac:dyDescent="0.2">
      <c r="A32" s="33" t="s">
        <v>55</v>
      </c>
      <c r="B32" s="64" t="s">
        <v>56</v>
      </c>
      <c r="C32" s="64"/>
      <c r="D32" s="36">
        <v>21</v>
      </c>
      <c r="E32" s="37">
        <v>169</v>
      </c>
      <c r="F32" s="38" t="s">
        <v>30</v>
      </c>
      <c r="G32" s="38">
        <v>2.5</v>
      </c>
      <c r="H32" s="38"/>
      <c r="I32" s="39">
        <f t="shared" si="0"/>
        <v>169</v>
      </c>
      <c r="J32" s="40"/>
      <c r="K32" s="40">
        <f t="shared" si="1"/>
        <v>422.5</v>
      </c>
      <c r="L32" s="41">
        <f t="shared" si="2"/>
        <v>511.22500000000002</v>
      </c>
    </row>
    <row r="33" spans="1:12" outlineLevel="2" x14ac:dyDescent="0.2">
      <c r="A33" s="33" t="s">
        <v>57</v>
      </c>
      <c r="B33" s="64" t="s">
        <v>58</v>
      </c>
      <c r="C33" s="64"/>
      <c r="D33" s="36">
        <v>21</v>
      </c>
      <c r="E33" s="37">
        <v>22.5</v>
      </c>
      <c r="F33" s="38" t="s">
        <v>30</v>
      </c>
      <c r="G33" s="38">
        <v>2</v>
      </c>
      <c r="H33" s="38"/>
      <c r="I33" s="39">
        <f t="shared" si="0"/>
        <v>22.5</v>
      </c>
      <c r="J33" s="40"/>
      <c r="K33" s="40">
        <f t="shared" si="1"/>
        <v>45</v>
      </c>
      <c r="L33" s="41">
        <f t="shared" si="2"/>
        <v>54.45</v>
      </c>
    </row>
    <row r="34" spans="1:12" outlineLevel="2" x14ac:dyDescent="0.2">
      <c r="A34" s="33" t="s">
        <v>59</v>
      </c>
      <c r="B34" s="64" t="s">
        <v>60</v>
      </c>
      <c r="C34" s="64"/>
      <c r="D34" s="36">
        <v>21</v>
      </c>
      <c r="E34" s="37">
        <v>1590</v>
      </c>
      <c r="F34" s="38" t="s">
        <v>25</v>
      </c>
      <c r="G34" s="38">
        <v>6</v>
      </c>
      <c r="H34" s="38"/>
      <c r="I34" s="39">
        <f t="shared" si="0"/>
        <v>1590</v>
      </c>
      <c r="J34" s="40"/>
      <c r="K34" s="40">
        <f t="shared" si="1"/>
        <v>9540</v>
      </c>
      <c r="L34" s="41">
        <f t="shared" si="2"/>
        <v>11543.4</v>
      </c>
    </row>
    <row r="35" spans="1:12" outlineLevel="2" x14ac:dyDescent="0.2">
      <c r="A35" s="33" t="s">
        <v>61</v>
      </c>
      <c r="B35" s="64" t="s">
        <v>62</v>
      </c>
      <c r="C35" s="64"/>
      <c r="D35" s="36">
        <v>21</v>
      </c>
      <c r="E35" s="37">
        <v>1220</v>
      </c>
      <c r="F35" s="38" t="s">
        <v>25</v>
      </c>
      <c r="G35" s="38">
        <v>6</v>
      </c>
      <c r="H35" s="38"/>
      <c r="I35" s="39">
        <f t="shared" si="0"/>
        <v>1220</v>
      </c>
      <c r="J35" s="40"/>
      <c r="K35" s="40">
        <f t="shared" si="1"/>
        <v>7320</v>
      </c>
      <c r="L35" s="41">
        <f t="shared" si="2"/>
        <v>8857.2000000000007</v>
      </c>
    </row>
    <row r="36" spans="1:12" outlineLevel="2" x14ac:dyDescent="0.2">
      <c r="A36" s="33" t="s">
        <v>63</v>
      </c>
      <c r="B36" s="64" t="s">
        <v>64</v>
      </c>
      <c r="C36" s="64"/>
      <c r="D36" s="36">
        <v>21</v>
      </c>
      <c r="E36" s="37">
        <v>4090</v>
      </c>
      <c r="F36" s="38" t="s">
        <v>25</v>
      </c>
      <c r="G36" s="38">
        <v>6</v>
      </c>
      <c r="H36" s="38"/>
      <c r="I36" s="39">
        <f t="shared" si="0"/>
        <v>4090</v>
      </c>
      <c r="J36" s="40"/>
      <c r="K36" s="40">
        <f t="shared" si="1"/>
        <v>24540</v>
      </c>
      <c r="L36" s="41">
        <f t="shared" si="2"/>
        <v>29693.4</v>
      </c>
    </row>
    <row r="37" spans="1:12" outlineLevel="2" x14ac:dyDescent="0.2">
      <c r="A37" s="33" t="s">
        <v>65</v>
      </c>
      <c r="B37" s="64" t="s">
        <v>66</v>
      </c>
      <c r="C37" s="64"/>
      <c r="D37" s="36">
        <v>21</v>
      </c>
      <c r="E37" s="37">
        <v>4690</v>
      </c>
      <c r="F37" s="38" t="s">
        <v>25</v>
      </c>
      <c r="G37" s="38">
        <v>6</v>
      </c>
      <c r="H37" s="38"/>
      <c r="I37" s="39">
        <f t="shared" si="0"/>
        <v>4690</v>
      </c>
      <c r="J37" s="40"/>
      <c r="K37" s="40">
        <f t="shared" si="1"/>
        <v>28140</v>
      </c>
      <c r="L37" s="41">
        <f t="shared" si="2"/>
        <v>34049.4</v>
      </c>
    </row>
    <row r="38" spans="1:12" outlineLevel="2" x14ac:dyDescent="0.2">
      <c r="A38" s="33" t="s">
        <v>33</v>
      </c>
      <c r="B38" s="64" t="s">
        <v>34</v>
      </c>
      <c r="C38" s="64"/>
      <c r="D38" s="36">
        <v>21</v>
      </c>
      <c r="E38" s="37">
        <v>55.5</v>
      </c>
      <c r="F38" s="38" t="s">
        <v>25</v>
      </c>
      <c r="G38" s="38">
        <v>18</v>
      </c>
      <c r="H38" s="38"/>
      <c r="I38" s="39">
        <f t="shared" si="0"/>
        <v>55.5</v>
      </c>
      <c r="J38" s="40"/>
      <c r="K38" s="40">
        <f t="shared" si="1"/>
        <v>999</v>
      </c>
      <c r="L38" s="41">
        <f t="shared" si="2"/>
        <v>1208.79</v>
      </c>
    </row>
    <row r="39" spans="1:12" outlineLevel="2" x14ac:dyDescent="0.2">
      <c r="A39" s="33" t="s">
        <v>67</v>
      </c>
      <c r="B39" s="64" t="s">
        <v>68</v>
      </c>
      <c r="C39" s="64"/>
      <c r="D39" s="36">
        <v>21</v>
      </c>
      <c r="E39" s="37">
        <v>263</v>
      </c>
      <c r="F39" s="38" t="s">
        <v>25</v>
      </c>
      <c r="G39" s="38">
        <v>12</v>
      </c>
      <c r="H39" s="38"/>
      <c r="I39" s="39">
        <f t="shared" si="0"/>
        <v>263</v>
      </c>
      <c r="J39" s="40"/>
      <c r="K39" s="40">
        <f t="shared" si="1"/>
        <v>3156</v>
      </c>
      <c r="L39" s="41">
        <f t="shared" si="2"/>
        <v>3818.76</v>
      </c>
    </row>
    <row r="40" spans="1:12" outlineLevel="2" x14ac:dyDescent="0.2">
      <c r="A40" s="33" t="s">
        <v>69</v>
      </c>
      <c r="B40" s="64" t="s">
        <v>70</v>
      </c>
      <c r="C40" s="64"/>
      <c r="D40" s="36">
        <v>21</v>
      </c>
      <c r="E40" s="37">
        <v>236</v>
      </c>
      <c r="F40" s="38" t="s">
        <v>25</v>
      </c>
      <c r="G40" s="38">
        <v>6</v>
      </c>
      <c r="H40" s="38"/>
      <c r="I40" s="39">
        <f t="shared" si="0"/>
        <v>236</v>
      </c>
      <c r="J40" s="40"/>
      <c r="K40" s="40">
        <f t="shared" si="1"/>
        <v>1416</v>
      </c>
      <c r="L40" s="41">
        <f t="shared" si="2"/>
        <v>1713.3600000000001</v>
      </c>
    </row>
    <row r="41" spans="1:12" outlineLevel="2" x14ac:dyDescent="0.2">
      <c r="A41" s="33"/>
      <c r="B41" s="76" t="s">
        <v>71</v>
      </c>
      <c r="C41" s="76"/>
      <c r="D41" s="79"/>
      <c r="E41" s="80"/>
      <c r="F41" s="80"/>
      <c r="G41" s="80"/>
      <c r="H41" s="80"/>
      <c r="I41" s="80"/>
      <c r="J41" s="80"/>
      <c r="K41" s="80"/>
      <c r="L41" s="81"/>
    </row>
    <row r="42" spans="1:12" outlineLevel="2" x14ac:dyDescent="0.2">
      <c r="A42" s="33" t="s">
        <v>72</v>
      </c>
      <c r="B42" s="64" t="s">
        <v>73</v>
      </c>
      <c r="C42" s="64"/>
      <c r="D42" s="36">
        <v>21</v>
      </c>
      <c r="E42" s="37">
        <v>5040</v>
      </c>
      <c r="F42" s="38" t="s">
        <v>25</v>
      </c>
      <c r="G42" s="38">
        <v>6</v>
      </c>
      <c r="H42" s="38"/>
      <c r="I42" s="39">
        <f t="shared" si="0"/>
        <v>5040</v>
      </c>
      <c r="J42" s="40"/>
      <c r="K42" s="40">
        <f t="shared" si="1"/>
        <v>30240</v>
      </c>
      <c r="L42" s="41">
        <f t="shared" si="2"/>
        <v>36590.400000000001</v>
      </c>
    </row>
    <row r="43" spans="1:12" outlineLevel="2" x14ac:dyDescent="0.2">
      <c r="A43" s="33" t="s">
        <v>74</v>
      </c>
      <c r="B43" s="64" t="s">
        <v>75</v>
      </c>
      <c r="C43" s="64"/>
      <c r="D43" s="36">
        <v>21</v>
      </c>
      <c r="E43" s="37">
        <v>4545</v>
      </c>
      <c r="F43" s="38" t="s">
        <v>25</v>
      </c>
      <c r="G43" s="38">
        <v>6</v>
      </c>
      <c r="H43" s="38"/>
      <c r="I43" s="39">
        <f t="shared" si="0"/>
        <v>4545</v>
      </c>
      <c r="J43" s="40"/>
      <c r="K43" s="40">
        <f t="shared" si="1"/>
        <v>27270</v>
      </c>
      <c r="L43" s="41">
        <f t="shared" si="2"/>
        <v>32996.699999999997</v>
      </c>
    </row>
    <row r="44" spans="1:12" outlineLevel="2" x14ac:dyDescent="0.2">
      <c r="A44" s="33" t="s">
        <v>76</v>
      </c>
      <c r="B44" s="64" t="s">
        <v>77</v>
      </c>
      <c r="C44" s="64"/>
      <c r="D44" s="36">
        <v>21</v>
      </c>
      <c r="E44" s="37">
        <v>1900</v>
      </c>
      <c r="F44" s="38" t="s">
        <v>25</v>
      </c>
      <c r="G44" s="38">
        <v>12</v>
      </c>
      <c r="H44" s="38"/>
      <c r="I44" s="39">
        <f t="shared" si="0"/>
        <v>1900</v>
      </c>
      <c r="J44" s="40"/>
      <c r="K44" s="40">
        <f t="shared" si="1"/>
        <v>22800</v>
      </c>
      <c r="L44" s="41">
        <f t="shared" si="2"/>
        <v>27588</v>
      </c>
    </row>
    <row r="45" spans="1:12" outlineLevel="2" x14ac:dyDescent="0.2">
      <c r="A45" s="33" t="s">
        <v>78</v>
      </c>
      <c r="B45" s="64" t="s">
        <v>79</v>
      </c>
      <c r="C45" s="64"/>
      <c r="D45" s="36">
        <v>21</v>
      </c>
      <c r="E45" s="37">
        <v>93</v>
      </c>
      <c r="F45" s="38" t="s">
        <v>25</v>
      </c>
      <c r="G45" s="38">
        <v>156</v>
      </c>
      <c r="H45" s="38"/>
      <c r="I45" s="39">
        <f t="shared" si="0"/>
        <v>93</v>
      </c>
      <c r="J45" s="40"/>
      <c r="K45" s="40">
        <f t="shared" si="1"/>
        <v>14508</v>
      </c>
      <c r="L45" s="41">
        <f t="shared" si="2"/>
        <v>17554.68</v>
      </c>
    </row>
    <row r="46" spans="1:12" outlineLevel="2" x14ac:dyDescent="0.2">
      <c r="A46" s="33" t="s">
        <v>80</v>
      </c>
      <c r="B46" s="64" t="s">
        <v>81</v>
      </c>
      <c r="C46" s="64"/>
      <c r="D46" s="36">
        <v>21</v>
      </c>
      <c r="E46" s="37">
        <v>449</v>
      </c>
      <c r="F46" s="38" t="s">
        <v>25</v>
      </c>
      <c r="G46" s="38">
        <v>24</v>
      </c>
      <c r="H46" s="38"/>
      <c r="I46" s="39">
        <f t="shared" si="0"/>
        <v>449</v>
      </c>
      <c r="J46" s="40"/>
      <c r="K46" s="40">
        <f t="shared" si="1"/>
        <v>10776</v>
      </c>
      <c r="L46" s="41">
        <f t="shared" si="2"/>
        <v>13038.96</v>
      </c>
    </row>
    <row r="47" spans="1:12" outlineLevel="2" x14ac:dyDescent="0.2">
      <c r="A47" s="33" t="s">
        <v>82</v>
      </c>
      <c r="B47" s="64" t="s">
        <v>83</v>
      </c>
      <c r="C47" s="64"/>
      <c r="D47" s="36">
        <v>21</v>
      </c>
      <c r="E47" s="37">
        <v>35</v>
      </c>
      <c r="F47" s="38" t="s">
        <v>30</v>
      </c>
      <c r="G47" s="38">
        <v>4470</v>
      </c>
      <c r="H47" s="38"/>
      <c r="I47" s="39">
        <f t="shared" si="0"/>
        <v>35</v>
      </c>
      <c r="J47" s="40"/>
      <c r="K47" s="40">
        <f t="shared" si="1"/>
        <v>156450</v>
      </c>
      <c r="L47" s="41">
        <f t="shared" si="2"/>
        <v>189304.5</v>
      </c>
    </row>
    <row r="48" spans="1:12" outlineLevel="2" x14ac:dyDescent="0.2">
      <c r="A48" s="33" t="s">
        <v>84</v>
      </c>
      <c r="B48" s="64" t="s">
        <v>85</v>
      </c>
      <c r="C48" s="64"/>
      <c r="D48" s="36">
        <v>21</v>
      </c>
      <c r="E48" s="37">
        <v>24</v>
      </c>
      <c r="F48" s="38" t="s">
        <v>30</v>
      </c>
      <c r="G48" s="38">
        <v>432</v>
      </c>
      <c r="H48" s="38"/>
      <c r="I48" s="39">
        <f t="shared" ref="I48:I79" si="3">E48*(100-H48)/100</f>
        <v>24</v>
      </c>
      <c r="J48" s="40"/>
      <c r="K48" s="40">
        <f t="shared" ref="K48:K79" si="4">I48*G48</f>
        <v>10368</v>
      </c>
      <c r="L48" s="41">
        <f t="shared" ref="L48:L79" si="5">D48*K48/100+K48</f>
        <v>12545.28</v>
      </c>
    </row>
    <row r="49" spans="1:12" outlineLevel="2" x14ac:dyDescent="0.2">
      <c r="A49" s="33" t="s">
        <v>86</v>
      </c>
      <c r="B49" s="64" t="s">
        <v>87</v>
      </c>
      <c r="C49" s="64"/>
      <c r="D49" s="36">
        <v>21</v>
      </c>
      <c r="E49" s="37">
        <v>32</v>
      </c>
      <c r="F49" s="38" t="s">
        <v>30</v>
      </c>
      <c r="G49" s="38">
        <v>690</v>
      </c>
      <c r="H49" s="38"/>
      <c r="I49" s="39">
        <f t="shared" si="3"/>
        <v>32</v>
      </c>
      <c r="J49" s="40"/>
      <c r="K49" s="40">
        <f t="shared" si="4"/>
        <v>22080</v>
      </c>
      <c r="L49" s="41">
        <f t="shared" si="5"/>
        <v>26716.799999999999</v>
      </c>
    </row>
    <row r="50" spans="1:12" outlineLevel="2" x14ac:dyDescent="0.2">
      <c r="A50" s="33" t="s">
        <v>88</v>
      </c>
      <c r="B50" s="64" t="s">
        <v>89</v>
      </c>
      <c r="C50" s="64"/>
      <c r="D50" s="36">
        <v>21</v>
      </c>
      <c r="E50" s="37">
        <v>298</v>
      </c>
      <c r="F50" s="38" t="s">
        <v>25</v>
      </c>
      <c r="G50" s="38">
        <v>572</v>
      </c>
      <c r="H50" s="38"/>
      <c r="I50" s="39">
        <f t="shared" si="3"/>
        <v>298</v>
      </c>
      <c r="J50" s="40"/>
      <c r="K50" s="40">
        <f t="shared" si="4"/>
        <v>170456</v>
      </c>
      <c r="L50" s="41">
        <f t="shared" si="5"/>
        <v>206251.76</v>
      </c>
    </row>
    <row r="51" spans="1:12" outlineLevel="2" x14ac:dyDescent="0.2">
      <c r="A51" s="33" t="s">
        <v>90</v>
      </c>
      <c r="B51" s="64" t="s">
        <v>91</v>
      </c>
      <c r="C51" s="64"/>
      <c r="D51" s="36">
        <v>21</v>
      </c>
      <c r="E51" s="37">
        <v>3.1</v>
      </c>
      <c r="F51" s="38" t="s">
        <v>25</v>
      </c>
      <c r="G51" s="38">
        <v>978</v>
      </c>
      <c r="H51" s="38"/>
      <c r="I51" s="39">
        <f t="shared" si="3"/>
        <v>3.1</v>
      </c>
      <c r="J51" s="40"/>
      <c r="K51" s="40">
        <f t="shared" si="4"/>
        <v>3031.8</v>
      </c>
      <c r="L51" s="41">
        <f t="shared" si="5"/>
        <v>3668.4780000000001</v>
      </c>
    </row>
    <row r="52" spans="1:12" outlineLevel="2" x14ac:dyDescent="0.2">
      <c r="A52" s="33" t="s">
        <v>92</v>
      </c>
      <c r="B52" s="64" t="s">
        <v>93</v>
      </c>
      <c r="C52" s="64"/>
      <c r="D52" s="36">
        <v>21</v>
      </c>
      <c r="E52" s="37">
        <v>1487</v>
      </c>
      <c r="F52" s="38" t="s">
        <v>25</v>
      </c>
      <c r="G52" s="38">
        <v>6</v>
      </c>
      <c r="H52" s="38"/>
      <c r="I52" s="39">
        <f t="shared" si="3"/>
        <v>1487</v>
      </c>
      <c r="J52" s="40"/>
      <c r="K52" s="40">
        <f t="shared" si="4"/>
        <v>8922</v>
      </c>
      <c r="L52" s="41">
        <f t="shared" si="5"/>
        <v>10795.619999999999</v>
      </c>
    </row>
    <row r="53" spans="1:12" outlineLevel="2" x14ac:dyDescent="0.2">
      <c r="A53" s="33" t="s">
        <v>94</v>
      </c>
      <c r="B53" s="64" t="s">
        <v>95</v>
      </c>
      <c r="C53" s="64"/>
      <c r="D53" s="36">
        <v>21</v>
      </c>
      <c r="E53" s="37">
        <v>355</v>
      </c>
      <c r="F53" s="38" t="s">
        <v>25</v>
      </c>
      <c r="G53" s="38">
        <v>6</v>
      </c>
      <c r="H53" s="38"/>
      <c r="I53" s="39">
        <f t="shared" si="3"/>
        <v>355</v>
      </c>
      <c r="J53" s="40"/>
      <c r="K53" s="40">
        <f t="shared" si="4"/>
        <v>2130</v>
      </c>
      <c r="L53" s="41">
        <f t="shared" si="5"/>
        <v>2577.3000000000002</v>
      </c>
    </row>
    <row r="54" spans="1:12" outlineLevel="2" x14ac:dyDescent="0.2">
      <c r="A54" s="33"/>
      <c r="B54" s="76" t="s">
        <v>96</v>
      </c>
      <c r="C54" s="76"/>
      <c r="D54" s="79"/>
      <c r="E54" s="80"/>
      <c r="F54" s="80"/>
      <c r="G54" s="80"/>
      <c r="H54" s="80"/>
      <c r="I54" s="80"/>
      <c r="J54" s="80"/>
      <c r="K54" s="80"/>
      <c r="L54" s="81"/>
    </row>
    <row r="55" spans="1:12" outlineLevel="2" x14ac:dyDescent="0.2">
      <c r="A55" s="33" t="s">
        <v>23</v>
      </c>
      <c r="B55" s="64" t="s">
        <v>24</v>
      </c>
      <c r="C55" s="64"/>
      <c r="D55" s="36">
        <v>21</v>
      </c>
      <c r="E55" s="37">
        <v>34.5</v>
      </c>
      <c r="F55" s="38" t="s">
        <v>25</v>
      </c>
      <c r="G55" s="38">
        <v>240</v>
      </c>
      <c r="H55" s="38"/>
      <c r="I55" s="39">
        <f t="shared" si="3"/>
        <v>34.5</v>
      </c>
      <c r="J55" s="40"/>
      <c r="K55" s="40">
        <f t="shared" si="4"/>
        <v>8280</v>
      </c>
      <c r="L55" s="41">
        <f t="shared" si="5"/>
        <v>10018.799999999999</v>
      </c>
    </row>
    <row r="56" spans="1:12" outlineLevel="2" x14ac:dyDescent="0.2">
      <c r="A56" s="33" t="s">
        <v>26</v>
      </c>
      <c r="B56" s="64" t="s">
        <v>27</v>
      </c>
      <c r="C56" s="64"/>
      <c r="D56" s="36">
        <v>21</v>
      </c>
      <c r="E56" s="37">
        <v>169.1</v>
      </c>
      <c r="F56" s="38" t="s">
        <v>25</v>
      </c>
      <c r="G56" s="38">
        <v>40</v>
      </c>
      <c r="H56" s="38"/>
      <c r="I56" s="39">
        <f t="shared" si="3"/>
        <v>169.1</v>
      </c>
      <c r="J56" s="40"/>
      <c r="K56" s="40">
        <f t="shared" si="4"/>
        <v>6764</v>
      </c>
      <c r="L56" s="41">
        <f t="shared" si="5"/>
        <v>8184.4400000000005</v>
      </c>
    </row>
    <row r="57" spans="1:12" outlineLevel="2" x14ac:dyDescent="0.2">
      <c r="A57" s="33" t="s">
        <v>28</v>
      </c>
      <c r="B57" s="64" t="s">
        <v>29</v>
      </c>
      <c r="C57" s="64"/>
      <c r="D57" s="36">
        <v>21</v>
      </c>
      <c r="E57" s="37">
        <v>280</v>
      </c>
      <c r="F57" s="38" t="s">
        <v>30</v>
      </c>
      <c r="G57" s="38">
        <v>548</v>
      </c>
      <c r="H57" s="38"/>
      <c r="I57" s="39">
        <f t="shared" si="3"/>
        <v>280</v>
      </c>
      <c r="J57" s="40"/>
      <c r="K57" s="40">
        <f t="shared" si="4"/>
        <v>153440</v>
      </c>
      <c r="L57" s="41">
        <f t="shared" si="5"/>
        <v>185662.4</v>
      </c>
    </row>
    <row r="58" spans="1:12" outlineLevel="2" x14ac:dyDescent="0.2">
      <c r="A58" s="33" t="s">
        <v>31</v>
      </c>
      <c r="B58" s="64" t="s">
        <v>32</v>
      </c>
      <c r="C58" s="64"/>
      <c r="D58" s="36">
        <v>21</v>
      </c>
      <c r="E58" s="37">
        <v>243</v>
      </c>
      <c r="F58" s="38" t="s">
        <v>30</v>
      </c>
      <c r="G58" s="38">
        <v>550</v>
      </c>
      <c r="H58" s="38"/>
      <c r="I58" s="39">
        <f t="shared" si="3"/>
        <v>243</v>
      </c>
      <c r="J58" s="40"/>
      <c r="K58" s="40">
        <f t="shared" si="4"/>
        <v>133650</v>
      </c>
      <c r="L58" s="41">
        <f t="shared" si="5"/>
        <v>161716.5</v>
      </c>
    </row>
    <row r="59" spans="1:12" outlineLevel="2" x14ac:dyDescent="0.2">
      <c r="A59" s="33" t="s">
        <v>33</v>
      </c>
      <c r="B59" s="64" t="s">
        <v>34</v>
      </c>
      <c r="C59" s="64"/>
      <c r="D59" s="36">
        <v>21</v>
      </c>
      <c r="E59" s="37">
        <v>55.5</v>
      </c>
      <c r="F59" s="38" t="s">
        <v>25</v>
      </c>
      <c r="G59" s="38">
        <v>20</v>
      </c>
      <c r="H59" s="38"/>
      <c r="I59" s="39">
        <f t="shared" si="3"/>
        <v>55.5</v>
      </c>
      <c r="J59" s="40"/>
      <c r="K59" s="40">
        <f t="shared" si="4"/>
        <v>1110</v>
      </c>
      <c r="L59" s="41">
        <f t="shared" si="5"/>
        <v>1343.1</v>
      </c>
    </row>
    <row r="60" spans="1:12" outlineLevel="2" x14ac:dyDescent="0.2">
      <c r="A60" s="33" t="s">
        <v>35</v>
      </c>
      <c r="B60" s="64" t="s">
        <v>36</v>
      </c>
      <c r="C60" s="64"/>
      <c r="D60" s="36">
        <v>21</v>
      </c>
      <c r="E60" s="37">
        <v>46.5</v>
      </c>
      <c r="F60" s="38" t="s">
        <v>25</v>
      </c>
      <c r="G60" s="38">
        <v>40</v>
      </c>
      <c r="H60" s="38"/>
      <c r="I60" s="39">
        <f t="shared" si="3"/>
        <v>46.5</v>
      </c>
      <c r="J60" s="40"/>
      <c r="K60" s="40">
        <f t="shared" si="4"/>
        <v>1860</v>
      </c>
      <c r="L60" s="41">
        <f t="shared" si="5"/>
        <v>2250.6</v>
      </c>
    </row>
    <row r="61" spans="1:12" outlineLevel="2" x14ac:dyDescent="0.2">
      <c r="A61" s="33" t="s">
        <v>37</v>
      </c>
      <c r="B61" s="64" t="s">
        <v>38</v>
      </c>
      <c r="C61" s="64"/>
      <c r="D61" s="36">
        <v>21</v>
      </c>
      <c r="E61" s="37">
        <v>24.5</v>
      </c>
      <c r="F61" s="38" t="s">
        <v>25</v>
      </c>
      <c r="G61" s="38">
        <v>40</v>
      </c>
      <c r="H61" s="38"/>
      <c r="I61" s="39">
        <f t="shared" si="3"/>
        <v>24.5</v>
      </c>
      <c r="J61" s="40"/>
      <c r="K61" s="40">
        <f t="shared" si="4"/>
        <v>980</v>
      </c>
      <c r="L61" s="41">
        <f t="shared" si="5"/>
        <v>1185.8</v>
      </c>
    </row>
    <row r="62" spans="1:12" outlineLevel="2" x14ac:dyDescent="0.2">
      <c r="A62" s="33" t="s">
        <v>39</v>
      </c>
      <c r="B62" s="64" t="s">
        <v>40</v>
      </c>
      <c r="C62" s="64"/>
      <c r="D62" s="36">
        <v>21</v>
      </c>
      <c r="E62" s="37">
        <v>50.8</v>
      </c>
      <c r="F62" s="38" t="s">
        <v>25</v>
      </c>
      <c r="G62" s="38">
        <v>80</v>
      </c>
      <c r="H62" s="38"/>
      <c r="I62" s="39">
        <f t="shared" si="3"/>
        <v>50.8</v>
      </c>
      <c r="J62" s="40"/>
      <c r="K62" s="40">
        <f t="shared" si="4"/>
        <v>4064</v>
      </c>
      <c r="L62" s="41">
        <f t="shared" si="5"/>
        <v>4917.4400000000005</v>
      </c>
    </row>
    <row r="63" spans="1:12" outlineLevel="2" x14ac:dyDescent="0.2">
      <c r="A63" s="33" t="s">
        <v>41</v>
      </c>
      <c r="B63" s="64" t="s">
        <v>42</v>
      </c>
      <c r="C63" s="64"/>
      <c r="D63" s="36">
        <v>21</v>
      </c>
      <c r="E63" s="37">
        <v>73.5</v>
      </c>
      <c r="F63" s="38" t="s">
        <v>25</v>
      </c>
      <c r="G63" s="38">
        <v>80</v>
      </c>
      <c r="H63" s="38"/>
      <c r="I63" s="39">
        <f t="shared" si="3"/>
        <v>73.5</v>
      </c>
      <c r="J63" s="40"/>
      <c r="K63" s="40">
        <f t="shared" si="4"/>
        <v>5880</v>
      </c>
      <c r="L63" s="41">
        <f t="shared" si="5"/>
        <v>7114.8</v>
      </c>
    </row>
    <row r="64" spans="1:12" outlineLevel="2" x14ac:dyDescent="0.2">
      <c r="A64" s="33" t="s">
        <v>43</v>
      </c>
      <c r="B64" s="64" t="s">
        <v>44</v>
      </c>
      <c r="C64" s="64"/>
      <c r="D64" s="36">
        <v>21</v>
      </c>
      <c r="E64" s="37">
        <v>230</v>
      </c>
      <c r="F64" s="38" t="s">
        <v>30</v>
      </c>
      <c r="G64" s="38">
        <v>220</v>
      </c>
      <c r="H64" s="38"/>
      <c r="I64" s="39">
        <f t="shared" si="3"/>
        <v>230</v>
      </c>
      <c r="J64" s="40"/>
      <c r="K64" s="40">
        <f t="shared" si="4"/>
        <v>50600</v>
      </c>
      <c r="L64" s="41">
        <f t="shared" si="5"/>
        <v>61226</v>
      </c>
    </row>
    <row r="65" spans="1:12" outlineLevel="2" x14ac:dyDescent="0.2">
      <c r="A65" s="33" t="s">
        <v>45</v>
      </c>
      <c r="B65" s="64" t="s">
        <v>46</v>
      </c>
      <c r="C65" s="64"/>
      <c r="D65" s="36">
        <v>21</v>
      </c>
      <c r="E65" s="37">
        <v>110</v>
      </c>
      <c r="F65" s="38" t="s">
        <v>30</v>
      </c>
      <c r="G65" s="38">
        <v>140</v>
      </c>
      <c r="H65" s="38"/>
      <c r="I65" s="39">
        <f t="shared" si="3"/>
        <v>110</v>
      </c>
      <c r="J65" s="40"/>
      <c r="K65" s="40">
        <f t="shared" si="4"/>
        <v>15400</v>
      </c>
      <c r="L65" s="41">
        <f t="shared" si="5"/>
        <v>18634</v>
      </c>
    </row>
    <row r="66" spans="1:12" outlineLevel="2" x14ac:dyDescent="0.2">
      <c r="A66" s="33" t="s">
        <v>47</v>
      </c>
      <c r="B66" s="64" t="s">
        <v>48</v>
      </c>
      <c r="C66" s="64"/>
      <c r="D66" s="36">
        <v>21</v>
      </c>
      <c r="E66" s="37">
        <v>27</v>
      </c>
      <c r="F66" s="38" t="s">
        <v>30</v>
      </c>
      <c r="G66" s="38">
        <v>80</v>
      </c>
      <c r="H66" s="38"/>
      <c r="I66" s="39">
        <f t="shared" si="3"/>
        <v>27</v>
      </c>
      <c r="J66" s="40"/>
      <c r="K66" s="40">
        <f t="shared" si="4"/>
        <v>2160</v>
      </c>
      <c r="L66" s="41">
        <f t="shared" si="5"/>
        <v>2613.6</v>
      </c>
    </row>
    <row r="67" spans="1:12" outlineLevel="2" x14ac:dyDescent="0.2">
      <c r="A67" s="33" t="s">
        <v>49</v>
      </c>
      <c r="B67" s="64" t="s">
        <v>50</v>
      </c>
      <c r="C67" s="64"/>
      <c r="D67" s="36">
        <v>21</v>
      </c>
      <c r="E67" s="37">
        <v>139.9</v>
      </c>
      <c r="F67" s="38" t="s">
        <v>25</v>
      </c>
      <c r="G67" s="38">
        <v>20</v>
      </c>
      <c r="H67" s="38"/>
      <c r="I67" s="39">
        <f t="shared" si="3"/>
        <v>139.9</v>
      </c>
      <c r="J67" s="40"/>
      <c r="K67" s="40">
        <f t="shared" si="4"/>
        <v>2798</v>
      </c>
      <c r="L67" s="41">
        <f t="shared" si="5"/>
        <v>3385.58</v>
      </c>
    </row>
    <row r="68" spans="1:12" outlineLevel="2" x14ac:dyDescent="0.2">
      <c r="A68" s="33" t="s">
        <v>51</v>
      </c>
      <c r="B68" s="64" t="s">
        <v>52</v>
      </c>
      <c r="C68" s="64"/>
      <c r="D68" s="36">
        <v>21</v>
      </c>
      <c r="E68" s="37">
        <v>22.8</v>
      </c>
      <c r="F68" s="38" t="s">
        <v>25</v>
      </c>
      <c r="G68" s="38">
        <v>240</v>
      </c>
      <c r="H68" s="38"/>
      <c r="I68" s="39">
        <f t="shared" si="3"/>
        <v>22.8</v>
      </c>
      <c r="J68" s="40"/>
      <c r="K68" s="40">
        <f t="shared" si="4"/>
        <v>5472</v>
      </c>
      <c r="L68" s="41">
        <f t="shared" si="5"/>
        <v>6621.12</v>
      </c>
    </row>
    <row r="69" spans="1:12" outlineLevel="2" x14ac:dyDescent="0.2">
      <c r="A69" s="33" t="s">
        <v>53</v>
      </c>
      <c r="B69" s="64" t="s">
        <v>54</v>
      </c>
      <c r="C69" s="64"/>
      <c r="D69" s="36">
        <v>21</v>
      </c>
      <c r="E69" s="37">
        <v>13.8</v>
      </c>
      <c r="F69" s="38" t="s">
        <v>25</v>
      </c>
      <c r="G69" s="38">
        <v>40</v>
      </c>
      <c r="H69" s="38"/>
      <c r="I69" s="39">
        <f t="shared" si="3"/>
        <v>13.8</v>
      </c>
      <c r="J69" s="40"/>
      <c r="K69" s="40">
        <f t="shared" si="4"/>
        <v>552</v>
      </c>
      <c r="L69" s="41">
        <f t="shared" si="5"/>
        <v>667.92</v>
      </c>
    </row>
    <row r="70" spans="1:12" outlineLevel="2" x14ac:dyDescent="0.2">
      <c r="A70" s="33" t="s">
        <v>55</v>
      </c>
      <c r="B70" s="64" t="s">
        <v>56</v>
      </c>
      <c r="C70" s="64"/>
      <c r="D70" s="36">
        <v>21</v>
      </c>
      <c r="E70" s="37">
        <v>169</v>
      </c>
      <c r="F70" s="38" t="s">
        <v>30</v>
      </c>
      <c r="G70" s="38">
        <v>6</v>
      </c>
      <c r="H70" s="38"/>
      <c r="I70" s="39">
        <f t="shared" si="3"/>
        <v>169</v>
      </c>
      <c r="J70" s="40"/>
      <c r="K70" s="40">
        <f t="shared" si="4"/>
        <v>1014</v>
      </c>
      <c r="L70" s="41">
        <f t="shared" si="5"/>
        <v>1226.94</v>
      </c>
    </row>
    <row r="71" spans="1:12" outlineLevel="2" x14ac:dyDescent="0.2">
      <c r="A71" s="33" t="s">
        <v>57</v>
      </c>
      <c r="B71" s="64" t="s">
        <v>58</v>
      </c>
      <c r="C71" s="64"/>
      <c r="D71" s="36">
        <v>21</v>
      </c>
      <c r="E71" s="37">
        <v>22.5</v>
      </c>
      <c r="F71" s="38" t="s">
        <v>30</v>
      </c>
      <c r="G71" s="38">
        <v>6</v>
      </c>
      <c r="H71" s="38"/>
      <c r="I71" s="39">
        <f t="shared" si="3"/>
        <v>22.5</v>
      </c>
      <c r="J71" s="40"/>
      <c r="K71" s="40">
        <f t="shared" si="4"/>
        <v>135</v>
      </c>
      <c r="L71" s="41">
        <f t="shared" si="5"/>
        <v>163.35</v>
      </c>
    </row>
    <row r="72" spans="1:12" outlineLevel="2" x14ac:dyDescent="0.2">
      <c r="A72" s="33" t="s">
        <v>59</v>
      </c>
      <c r="B72" s="64" t="s">
        <v>60</v>
      </c>
      <c r="C72" s="64"/>
      <c r="D72" s="36">
        <v>21</v>
      </c>
      <c r="E72" s="37">
        <v>1590</v>
      </c>
      <c r="F72" s="38" t="s">
        <v>25</v>
      </c>
      <c r="G72" s="38">
        <v>20</v>
      </c>
      <c r="H72" s="38"/>
      <c r="I72" s="39">
        <f t="shared" si="3"/>
        <v>1590</v>
      </c>
      <c r="J72" s="40"/>
      <c r="K72" s="40">
        <f t="shared" si="4"/>
        <v>31800</v>
      </c>
      <c r="L72" s="41">
        <f t="shared" si="5"/>
        <v>38478</v>
      </c>
    </row>
    <row r="73" spans="1:12" outlineLevel="2" x14ac:dyDescent="0.2">
      <c r="A73" s="33" t="s">
        <v>61</v>
      </c>
      <c r="B73" s="64" t="s">
        <v>62</v>
      </c>
      <c r="C73" s="64"/>
      <c r="D73" s="36">
        <v>21</v>
      </c>
      <c r="E73" s="37">
        <v>1220</v>
      </c>
      <c r="F73" s="38" t="s">
        <v>25</v>
      </c>
      <c r="G73" s="38">
        <v>20</v>
      </c>
      <c r="H73" s="38"/>
      <c r="I73" s="39">
        <f t="shared" si="3"/>
        <v>1220</v>
      </c>
      <c r="J73" s="40"/>
      <c r="K73" s="40">
        <f t="shared" si="4"/>
        <v>24400</v>
      </c>
      <c r="L73" s="41">
        <f t="shared" si="5"/>
        <v>29524</v>
      </c>
    </row>
    <row r="74" spans="1:12" outlineLevel="2" x14ac:dyDescent="0.2">
      <c r="A74" s="33" t="s">
        <v>63</v>
      </c>
      <c r="B74" s="64" t="s">
        <v>64</v>
      </c>
      <c r="C74" s="64"/>
      <c r="D74" s="36">
        <v>21</v>
      </c>
      <c r="E74" s="37">
        <v>4090</v>
      </c>
      <c r="F74" s="38" t="s">
        <v>25</v>
      </c>
      <c r="G74" s="38">
        <v>20</v>
      </c>
      <c r="H74" s="38"/>
      <c r="I74" s="39">
        <f t="shared" si="3"/>
        <v>4090</v>
      </c>
      <c r="J74" s="40"/>
      <c r="K74" s="40">
        <f t="shared" si="4"/>
        <v>81800</v>
      </c>
      <c r="L74" s="41">
        <f t="shared" si="5"/>
        <v>98978</v>
      </c>
    </row>
    <row r="75" spans="1:12" outlineLevel="2" x14ac:dyDescent="0.2">
      <c r="A75" s="33" t="s">
        <v>65</v>
      </c>
      <c r="B75" s="64" t="s">
        <v>66</v>
      </c>
      <c r="C75" s="64"/>
      <c r="D75" s="36">
        <v>21</v>
      </c>
      <c r="E75" s="37">
        <v>4690</v>
      </c>
      <c r="F75" s="38" t="s">
        <v>25</v>
      </c>
      <c r="G75" s="38">
        <v>20</v>
      </c>
      <c r="H75" s="38"/>
      <c r="I75" s="39">
        <f t="shared" si="3"/>
        <v>4690</v>
      </c>
      <c r="J75" s="40"/>
      <c r="K75" s="40">
        <f t="shared" si="4"/>
        <v>93800</v>
      </c>
      <c r="L75" s="41">
        <f t="shared" si="5"/>
        <v>113498</v>
      </c>
    </row>
    <row r="76" spans="1:12" outlineLevel="2" x14ac:dyDescent="0.2">
      <c r="A76" s="33" t="s">
        <v>33</v>
      </c>
      <c r="B76" s="64" t="s">
        <v>34</v>
      </c>
      <c r="C76" s="64"/>
      <c r="D76" s="36">
        <v>21</v>
      </c>
      <c r="E76" s="37">
        <v>55.5</v>
      </c>
      <c r="F76" s="38" t="s">
        <v>25</v>
      </c>
      <c r="G76" s="38">
        <v>60</v>
      </c>
      <c r="H76" s="38"/>
      <c r="I76" s="39">
        <f t="shared" si="3"/>
        <v>55.5</v>
      </c>
      <c r="J76" s="40"/>
      <c r="K76" s="40">
        <f t="shared" si="4"/>
        <v>3330</v>
      </c>
      <c r="L76" s="41">
        <f t="shared" si="5"/>
        <v>4029.3</v>
      </c>
    </row>
    <row r="77" spans="1:12" outlineLevel="2" x14ac:dyDescent="0.2">
      <c r="A77" s="33" t="s">
        <v>67</v>
      </c>
      <c r="B77" s="64" t="s">
        <v>68</v>
      </c>
      <c r="C77" s="64"/>
      <c r="D77" s="36">
        <v>21</v>
      </c>
      <c r="E77" s="37">
        <v>263</v>
      </c>
      <c r="F77" s="38" t="s">
        <v>25</v>
      </c>
      <c r="G77" s="38">
        <v>40</v>
      </c>
      <c r="H77" s="38"/>
      <c r="I77" s="39">
        <f t="shared" si="3"/>
        <v>263</v>
      </c>
      <c r="J77" s="40"/>
      <c r="K77" s="40">
        <f t="shared" si="4"/>
        <v>10520</v>
      </c>
      <c r="L77" s="41">
        <f t="shared" si="5"/>
        <v>12729.2</v>
      </c>
    </row>
    <row r="78" spans="1:12" outlineLevel="2" x14ac:dyDescent="0.2">
      <c r="A78" s="33" t="s">
        <v>69</v>
      </c>
      <c r="B78" s="64" t="s">
        <v>70</v>
      </c>
      <c r="C78" s="64"/>
      <c r="D78" s="36">
        <v>21</v>
      </c>
      <c r="E78" s="37">
        <v>236</v>
      </c>
      <c r="F78" s="38" t="s">
        <v>25</v>
      </c>
      <c r="G78" s="38">
        <v>20</v>
      </c>
      <c r="H78" s="38"/>
      <c r="I78" s="39">
        <f t="shared" si="3"/>
        <v>236</v>
      </c>
      <c r="J78" s="40"/>
      <c r="K78" s="40">
        <f t="shared" si="4"/>
        <v>4720</v>
      </c>
      <c r="L78" s="41">
        <f t="shared" si="5"/>
        <v>5711.2</v>
      </c>
    </row>
    <row r="79" spans="1:12" outlineLevel="2" x14ac:dyDescent="0.2">
      <c r="A79" s="33"/>
      <c r="B79" s="76" t="s">
        <v>71</v>
      </c>
      <c r="C79" s="76"/>
      <c r="D79" s="79"/>
      <c r="E79" s="80"/>
      <c r="F79" s="80"/>
      <c r="G79" s="80"/>
      <c r="H79" s="80"/>
      <c r="I79" s="80"/>
      <c r="J79" s="80"/>
      <c r="K79" s="80"/>
      <c r="L79" s="81"/>
    </row>
    <row r="80" spans="1:12" outlineLevel="2" x14ac:dyDescent="0.2">
      <c r="A80" s="33" t="s">
        <v>97</v>
      </c>
      <c r="B80" s="64" t="s">
        <v>98</v>
      </c>
      <c r="C80" s="64"/>
      <c r="D80" s="36">
        <v>21</v>
      </c>
      <c r="E80" s="37">
        <v>5536</v>
      </c>
      <c r="F80" s="38" t="s">
        <v>25</v>
      </c>
      <c r="G80" s="38">
        <v>20</v>
      </c>
      <c r="H80" s="38"/>
      <c r="I80" s="39">
        <f t="shared" ref="I80:I111" si="6">E80*(100-H80)/100</f>
        <v>5536</v>
      </c>
      <c r="J80" s="40"/>
      <c r="K80" s="40">
        <f t="shared" ref="K80:K111" si="7">I80*G80</f>
        <v>110720</v>
      </c>
      <c r="L80" s="41">
        <f t="shared" ref="L80:L111" si="8">D80*K80/100+K80</f>
        <v>133971.20000000001</v>
      </c>
    </row>
    <row r="81" spans="1:12" outlineLevel="2" x14ac:dyDescent="0.2">
      <c r="A81" s="33" t="s">
        <v>99</v>
      </c>
      <c r="B81" s="64" t="s">
        <v>100</v>
      </c>
      <c r="C81" s="64"/>
      <c r="D81" s="36">
        <v>21</v>
      </c>
      <c r="E81" s="37">
        <v>6197</v>
      </c>
      <c r="F81" s="38" t="s">
        <v>25</v>
      </c>
      <c r="G81" s="38">
        <v>20</v>
      </c>
      <c r="H81" s="38"/>
      <c r="I81" s="39">
        <f t="shared" si="6"/>
        <v>6197</v>
      </c>
      <c r="J81" s="40"/>
      <c r="K81" s="40">
        <f t="shared" si="7"/>
        <v>123940</v>
      </c>
      <c r="L81" s="41">
        <f t="shared" si="8"/>
        <v>149967.4</v>
      </c>
    </row>
    <row r="82" spans="1:12" outlineLevel="2" x14ac:dyDescent="0.2">
      <c r="A82" s="33" t="s">
        <v>101</v>
      </c>
      <c r="B82" s="64" t="s">
        <v>102</v>
      </c>
      <c r="C82" s="64"/>
      <c r="D82" s="36">
        <v>21</v>
      </c>
      <c r="E82" s="37">
        <v>2065</v>
      </c>
      <c r="F82" s="38" t="s">
        <v>25</v>
      </c>
      <c r="G82" s="38">
        <v>40</v>
      </c>
      <c r="H82" s="38"/>
      <c r="I82" s="39">
        <f t="shared" si="6"/>
        <v>2065</v>
      </c>
      <c r="J82" s="40"/>
      <c r="K82" s="40">
        <f t="shared" si="7"/>
        <v>82600</v>
      </c>
      <c r="L82" s="41">
        <f t="shared" si="8"/>
        <v>99946</v>
      </c>
    </row>
    <row r="83" spans="1:12" outlineLevel="2" x14ac:dyDescent="0.2">
      <c r="A83" s="33" t="s">
        <v>78</v>
      </c>
      <c r="B83" s="64" t="s">
        <v>79</v>
      </c>
      <c r="C83" s="64"/>
      <c r="D83" s="36">
        <v>21</v>
      </c>
      <c r="E83" s="37">
        <v>93</v>
      </c>
      <c r="F83" s="38" t="s">
        <v>25</v>
      </c>
      <c r="G83" s="38">
        <v>600</v>
      </c>
      <c r="H83" s="38"/>
      <c r="I83" s="39">
        <f t="shared" si="6"/>
        <v>93</v>
      </c>
      <c r="J83" s="40"/>
      <c r="K83" s="40">
        <f t="shared" si="7"/>
        <v>55800</v>
      </c>
      <c r="L83" s="41">
        <f t="shared" si="8"/>
        <v>67518</v>
      </c>
    </row>
    <row r="84" spans="1:12" outlineLevel="2" x14ac:dyDescent="0.2">
      <c r="A84" s="33" t="s">
        <v>80</v>
      </c>
      <c r="B84" s="64" t="s">
        <v>81</v>
      </c>
      <c r="C84" s="64"/>
      <c r="D84" s="36">
        <v>21</v>
      </c>
      <c r="E84" s="37">
        <v>449</v>
      </c>
      <c r="F84" s="38" t="s">
        <v>25</v>
      </c>
      <c r="G84" s="38">
        <v>80</v>
      </c>
      <c r="H84" s="38"/>
      <c r="I84" s="39">
        <f t="shared" si="6"/>
        <v>449</v>
      </c>
      <c r="J84" s="40"/>
      <c r="K84" s="40">
        <f t="shared" si="7"/>
        <v>35920</v>
      </c>
      <c r="L84" s="41">
        <f t="shared" si="8"/>
        <v>43463.199999999997</v>
      </c>
    </row>
    <row r="85" spans="1:12" outlineLevel="2" x14ac:dyDescent="0.2">
      <c r="A85" s="33" t="s">
        <v>82</v>
      </c>
      <c r="B85" s="64" t="s">
        <v>83</v>
      </c>
      <c r="C85" s="64"/>
      <c r="D85" s="36">
        <v>21</v>
      </c>
      <c r="E85" s="37">
        <v>35</v>
      </c>
      <c r="F85" s="38" t="s">
        <v>30</v>
      </c>
      <c r="G85" s="38">
        <v>14300</v>
      </c>
      <c r="H85" s="38"/>
      <c r="I85" s="39">
        <f t="shared" si="6"/>
        <v>35</v>
      </c>
      <c r="J85" s="40"/>
      <c r="K85" s="40">
        <f t="shared" si="7"/>
        <v>500500</v>
      </c>
      <c r="L85" s="41">
        <f t="shared" si="8"/>
        <v>605605</v>
      </c>
    </row>
    <row r="86" spans="1:12" outlineLevel="2" x14ac:dyDescent="0.2">
      <c r="A86" s="33" t="s">
        <v>84</v>
      </c>
      <c r="B86" s="64" t="s">
        <v>85</v>
      </c>
      <c r="C86" s="64"/>
      <c r="D86" s="36">
        <v>21</v>
      </c>
      <c r="E86" s="37">
        <v>24</v>
      </c>
      <c r="F86" s="38" t="s">
        <v>30</v>
      </c>
      <c r="G86" s="38">
        <v>720</v>
      </c>
      <c r="H86" s="38"/>
      <c r="I86" s="39">
        <f t="shared" si="6"/>
        <v>24</v>
      </c>
      <c r="J86" s="40"/>
      <c r="K86" s="40">
        <f t="shared" si="7"/>
        <v>17280</v>
      </c>
      <c r="L86" s="41">
        <f t="shared" si="8"/>
        <v>20908.8</v>
      </c>
    </row>
    <row r="87" spans="1:12" outlineLevel="2" x14ac:dyDescent="0.2">
      <c r="A87" s="33" t="s">
        <v>86</v>
      </c>
      <c r="B87" s="64" t="s">
        <v>87</v>
      </c>
      <c r="C87" s="64"/>
      <c r="D87" s="36">
        <v>21</v>
      </c>
      <c r="E87" s="37">
        <v>32</v>
      </c>
      <c r="F87" s="38" t="s">
        <v>30</v>
      </c>
      <c r="G87" s="38">
        <v>2820</v>
      </c>
      <c r="H87" s="38"/>
      <c r="I87" s="39">
        <f t="shared" si="6"/>
        <v>32</v>
      </c>
      <c r="J87" s="40"/>
      <c r="K87" s="40">
        <f t="shared" si="7"/>
        <v>90240</v>
      </c>
      <c r="L87" s="41">
        <f t="shared" si="8"/>
        <v>109190.39999999999</v>
      </c>
    </row>
    <row r="88" spans="1:12" outlineLevel="2" x14ac:dyDescent="0.2">
      <c r="A88" s="33" t="s">
        <v>88</v>
      </c>
      <c r="B88" s="64" t="s">
        <v>89</v>
      </c>
      <c r="C88" s="64"/>
      <c r="D88" s="36">
        <v>21</v>
      </c>
      <c r="E88" s="37">
        <v>298</v>
      </c>
      <c r="F88" s="38" t="s">
        <v>25</v>
      </c>
      <c r="G88" s="38">
        <v>2299</v>
      </c>
      <c r="H88" s="38"/>
      <c r="I88" s="39">
        <f t="shared" si="6"/>
        <v>298</v>
      </c>
      <c r="J88" s="40"/>
      <c r="K88" s="40">
        <f t="shared" si="7"/>
        <v>685102</v>
      </c>
      <c r="L88" s="41">
        <f t="shared" si="8"/>
        <v>828973.42</v>
      </c>
    </row>
    <row r="89" spans="1:12" outlineLevel="2" x14ac:dyDescent="0.2">
      <c r="A89" s="33" t="s">
        <v>90</v>
      </c>
      <c r="B89" s="64" t="s">
        <v>91</v>
      </c>
      <c r="C89" s="64"/>
      <c r="D89" s="36">
        <v>21</v>
      </c>
      <c r="E89" s="37">
        <v>3.1</v>
      </c>
      <c r="F89" s="38" t="s">
        <v>25</v>
      </c>
      <c r="G89" s="38">
        <v>4000</v>
      </c>
      <c r="H89" s="38"/>
      <c r="I89" s="39">
        <f t="shared" si="6"/>
        <v>3.1</v>
      </c>
      <c r="J89" s="40"/>
      <c r="K89" s="40">
        <f t="shared" si="7"/>
        <v>12400</v>
      </c>
      <c r="L89" s="41">
        <f t="shared" si="8"/>
        <v>15004</v>
      </c>
    </row>
    <row r="90" spans="1:12" outlineLevel="2" x14ac:dyDescent="0.2">
      <c r="A90" s="33" t="s">
        <v>92</v>
      </c>
      <c r="B90" s="64" t="s">
        <v>93</v>
      </c>
      <c r="C90" s="64"/>
      <c r="D90" s="36">
        <v>21</v>
      </c>
      <c r="E90" s="37">
        <v>1487</v>
      </c>
      <c r="F90" s="38" t="s">
        <v>25</v>
      </c>
      <c r="G90" s="38">
        <v>40</v>
      </c>
      <c r="H90" s="38"/>
      <c r="I90" s="39">
        <f t="shared" si="6"/>
        <v>1487</v>
      </c>
      <c r="J90" s="40"/>
      <c r="K90" s="40">
        <f t="shared" si="7"/>
        <v>59480</v>
      </c>
      <c r="L90" s="41">
        <f t="shared" si="8"/>
        <v>71970.8</v>
      </c>
    </row>
    <row r="91" spans="1:12" outlineLevel="2" x14ac:dyDescent="0.2">
      <c r="A91" s="33" t="s">
        <v>94</v>
      </c>
      <c r="B91" s="64" t="s">
        <v>95</v>
      </c>
      <c r="C91" s="64"/>
      <c r="D91" s="36">
        <v>21</v>
      </c>
      <c r="E91" s="37">
        <v>355</v>
      </c>
      <c r="F91" s="38" t="s">
        <v>25</v>
      </c>
      <c r="G91" s="38">
        <v>40</v>
      </c>
      <c r="H91" s="38"/>
      <c r="I91" s="39">
        <f t="shared" si="6"/>
        <v>355</v>
      </c>
      <c r="J91" s="40"/>
      <c r="K91" s="40">
        <f t="shared" si="7"/>
        <v>14200</v>
      </c>
      <c r="L91" s="41">
        <f t="shared" si="8"/>
        <v>17182</v>
      </c>
    </row>
    <row r="92" spans="1:12" outlineLevel="2" x14ac:dyDescent="0.2">
      <c r="A92" s="33"/>
      <c r="B92" s="76" t="s">
        <v>103</v>
      </c>
      <c r="C92" s="76"/>
      <c r="D92" s="79"/>
      <c r="E92" s="80"/>
      <c r="F92" s="80"/>
      <c r="G92" s="80"/>
      <c r="H92" s="80"/>
      <c r="I92" s="80"/>
      <c r="J92" s="80"/>
      <c r="K92" s="80"/>
      <c r="L92" s="81"/>
    </row>
    <row r="93" spans="1:12" outlineLevel="2" x14ac:dyDescent="0.2">
      <c r="A93" s="33" t="s">
        <v>23</v>
      </c>
      <c r="B93" s="64" t="s">
        <v>24</v>
      </c>
      <c r="C93" s="64"/>
      <c r="D93" s="36">
        <v>21</v>
      </c>
      <c r="E93" s="37">
        <v>34.5</v>
      </c>
      <c r="F93" s="38" t="s">
        <v>25</v>
      </c>
      <c r="G93" s="38">
        <v>96</v>
      </c>
      <c r="H93" s="38"/>
      <c r="I93" s="39">
        <f t="shared" si="6"/>
        <v>34.5</v>
      </c>
      <c r="J93" s="40"/>
      <c r="K93" s="40">
        <f t="shared" si="7"/>
        <v>3312</v>
      </c>
      <c r="L93" s="41">
        <f t="shared" si="8"/>
        <v>4007.52</v>
      </c>
    </row>
    <row r="94" spans="1:12" outlineLevel="2" x14ac:dyDescent="0.2">
      <c r="A94" s="33" t="s">
        <v>26</v>
      </c>
      <c r="B94" s="64" t="s">
        <v>27</v>
      </c>
      <c r="C94" s="64"/>
      <c r="D94" s="36">
        <v>21</v>
      </c>
      <c r="E94" s="37">
        <v>169.1</v>
      </c>
      <c r="F94" s="38" t="s">
        <v>25</v>
      </c>
      <c r="G94" s="38">
        <v>16</v>
      </c>
      <c r="H94" s="38"/>
      <c r="I94" s="39">
        <f t="shared" si="6"/>
        <v>169.1</v>
      </c>
      <c r="J94" s="40"/>
      <c r="K94" s="40">
        <f t="shared" si="7"/>
        <v>2705.6</v>
      </c>
      <c r="L94" s="41">
        <f t="shared" si="8"/>
        <v>3273.7759999999998</v>
      </c>
    </row>
    <row r="95" spans="1:12" outlineLevel="2" x14ac:dyDescent="0.2">
      <c r="A95" s="33" t="s">
        <v>28</v>
      </c>
      <c r="B95" s="64" t="s">
        <v>29</v>
      </c>
      <c r="C95" s="64"/>
      <c r="D95" s="36">
        <v>21</v>
      </c>
      <c r="E95" s="37">
        <v>280</v>
      </c>
      <c r="F95" s="38" t="s">
        <v>30</v>
      </c>
      <c r="G95" s="38">
        <v>140</v>
      </c>
      <c r="H95" s="38"/>
      <c r="I95" s="39">
        <f t="shared" si="6"/>
        <v>280</v>
      </c>
      <c r="J95" s="40"/>
      <c r="K95" s="40">
        <f t="shared" si="7"/>
        <v>39200</v>
      </c>
      <c r="L95" s="41">
        <f t="shared" si="8"/>
        <v>47432</v>
      </c>
    </row>
    <row r="96" spans="1:12" outlineLevel="2" x14ac:dyDescent="0.2">
      <c r="A96" s="33" t="s">
        <v>31</v>
      </c>
      <c r="B96" s="64" t="s">
        <v>32</v>
      </c>
      <c r="C96" s="64"/>
      <c r="D96" s="36">
        <v>21</v>
      </c>
      <c r="E96" s="37">
        <v>243</v>
      </c>
      <c r="F96" s="38" t="s">
        <v>30</v>
      </c>
      <c r="G96" s="38">
        <v>140</v>
      </c>
      <c r="H96" s="38"/>
      <c r="I96" s="39">
        <f t="shared" si="6"/>
        <v>243</v>
      </c>
      <c r="J96" s="40"/>
      <c r="K96" s="40">
        <f t="shared" si="7"/>
        <v>34020</v>
      </c>
      <c r="L96" s="41">
        <f t="shared" si="8"/>
        <v>41164.199999999997</v>
      </c>
    </row>
    <row r="97" spans="1:12" outlineLevel="2" x14ac:dyDescent="0.2">
      <c r="A97" s="33" t="s">
        <v>33</v>
      </c>
      <c r="B97" s="64" t="s">
        <v>34</v>
      </c>
      <c r="C97" s="64"/>
      <c r="D97" s="36">
        <v>21</v>
      </c>
      <c r="E97" s="37">
        <v>55.5</v>
      </c>
      <c r="F97" s="38" t="s">
        <v>25</v>
      </c>
      <c r="G97" s="38">
        <v>8</v>
      </c>
      <c r="H97" s="38"/>
      <c r="I97" s="39">
        <f t="shared" si="6"/>
        <v>55.5</v>
      </c>
      <c r="J97" s="40"/>
      <c r="K97" s="40">
        <f t="shared" si="7"/>
        <v>444</v>
      </c>
      <c r="L97" s="41">
        <f t="shared" si="8"/>
        <v>537.24</v>
      </c>
    </row>
    <row r="98" spans="1:12" outlineLevel="2" x14ac:dyDescent="0.2">
      <c r="A98" s="33" t="s">
        <v>35</v>
      </c>
      <c r="B98" s="64" t="s">
        <v>36</v>
      </c>
      <c r="C98" s="64"/>
      <c r="D98" s="36">
        <v>21</v>
      </c>
      <c r="E98" s="37">
        <v>46.5</v>
      </c>
      <c r="F98" s="38" t="s">
        <v>25</v>
      </c>
      <c r="G98" s="38">
        <v>16</v>
      </c>
      <c r="H98" s="38"/>
      <c r="I98" s="39">
        <f t="shared" si="6"/>
        <v>46.5</v>
      </c>
      <c r="J98" s="40"/>
      <c r="K98" s="40">
        <f t="shared" si="7"/>
        <v>744</v>
      </c>
      <c r="L98" s="41">
        <f t="shared" si="8"/>
        <v>900.24</v>
      </c>
    </row>
    <row r="99" spans="1:12" outlineLevel="2" x14ac:dyDescent="0.2">
      <c r="A99" s="33" t="s">
        <v>37</v>
      </c>
      <c r="B99" s="64" t="s">
        <v>38</v>
      </c>
      <c r="C99" s="64"/>
      <c r="D99" s="36">
        <v>21</v>
      </c>
      <c r="E99" s="37">
        <v>24.5</v>
      </c>
      <c r="F99" s="38" t="s">
        <v>25</v>
      </c>
      <c r="G99" s="38">
        <v>16</v>
      </c>
      <c r="H99" s="38"/>
      <c r="I99" s="39">
        <f t="shared" si="6"/>
        <v>24.5</v>
      </c>
      <c r="J99" s="40"/>
      <c r="K99" s="40">
        <f t="shared" si="7"/>
        <v>392</v>
      </c>
      <c r="L99" s="41">
        <f t="shared" si="8"/>
        <v>474.32</v>
      </c>
    </row>
    <row r="100" spans="1:12" outlineLevel="2" x14ac:dyDescent="0.2">
      <c r="A100" s="33" t="s">
        <v>39</v>
      </c>
      <c r="B100" s="64" t="s">
        <v>40</v>
      </c>
      <c r="C100" s="64"/>
      <c r="D100" s="36">
        <v>21</v>
      </c>
      <c r="E100" s="37">
        <v>50.8</v>
      </c>
      <c r="F100" s="38" t="s">
        <v>25</v>
      </c>
      <c r="G100" s="38">
        <v>32</v>
      </c>
      <c r="H100" s="38"/>
      <c r="I100" s="39">
        <f t="shared" si="6"/>
        <v>50.8</v>
      </c>
      <c r="J100" s="40"/>
      <c r="K100" s="40">
        <f t="shared" si="7"/>
        <v>1625.6</v>
      </c>
      <c r="L100" s="41">
        <f t="shared" si="8"/>
        <v>1966.9759999999999</v>
      </c>
    </row>
    <row r="101" spans="1:12" outlineLevel="2" x14ac:dyDescent="0.2">
      <c r="A101" s="33" t="s">
        <v>41</v>
      </c>
      <c r="B101" s="64" t="s">
        <v>42</v>
      </c>
      <c r="C101" s="64"/>
      <c r="D101" s="36">
        <v>21</v>
      </c>
      <c r="E101" s="37">
        <v>73.5</v>
      </c>
      <c r="F101" s="38" t="s">
        <v>25</v>
      </c>
      <c r="G101" s="38">
        <v>32</v>
      </c>
      <c r="H101" s="38"/>
      <c r="I101" s="39">
        <f t="shared" si="6"/>
        <v>73.5</v>
      </c>
      <c r="J101" s="40"/>
      <c r="K101" s="40">
        <f t="shared" si="7"/>
        <v>2352</v>
      </c>
      <c r="L101" s="41">
        <f t="shared" si="8"/>
        <v>2845.92</v>
      </c>
    </row>
    <row r="102" spans="1:12" outlineLevel="2" x14ac:dyDescent="0.2">
      <c r="A102" s="33" t="s">
        <v>43</v>
      </c>
      <c r="B102" s="64" t="s">
        <v>44</v>
      </c>
      <c r="C102" s="64"/>
      <c r="D102" s="36">
        <v>21</v>
      </c>
      <c r="E102" s="37">
        <v>230</v>
      </c>
      <c r="F102" s="38" t="s">
        <v>30</v>
      </c>
      <c r="G102" s="38">
        <v>104</v>
      </c>
      <c r="H102" s="38"/>
      <c r="I102" s="39">
        <f t="shared" si="6"/>
        <v>230</v>
      </c>
      <c r="J102" s="40"/>
      <c r="K102" s="40">
        <f t="shared" si="7"/>
        <v>23920</v>
      </c>
      <c r="L102" s="41">
        <f t="shared" si="8"/>
        <v>28943.200000000001</v>
      </c>
    </row>
    <row r="103" spans="1:12" outlineLevel="2" x14ac:dyDescent="0.2">
      <c r="A103" s="33" t="s">
        <v>45</v>
      </c>
      <c r="B103" s="64" t="s">
        <v>46</v>
      </c>
      <c r="C103" s="64"/>
      <c r="D103" s="36">
        <v>21</v>
      </c>
      <c r="E103" s="37">
        <v>110</v>
      </c>
      <c r="F103" s="38" t="s">
        <v>30</v>
      </c>
      <c r="G103" s="38">
        <v>56</v>
      </c>
      <c r="H103" s="38"/>
      <c r="I103" s="39">
        <f t="shared" si="6"/>
        <v>110</v>
      </c>
      <c r="J103" s="40"/>
      <c r="K103" s="40">
        <f t="shared" si="7"/>
        <v>6160</v>
      </c>
      <c r="L103" s="41">
        <f t="shared" si="8"/>
        <v>7453.6</v>
      </c>
    </row>
    <row r="104" spans="1:12" outlineLevel="2" x14ac:dyDescent="0.2">
      <c r="A104" s="33" t="s">
        <v>47</v>
      </c>
      <c r="B104" s="64" t="s">
        <v>48</v>
      </c>
      <c r="C104" s="64"/>
      <c r="D104" s="36">
        <v>21</v>
      </c>
      <c r="E104" s="37">
        <v>27</v>
      </c>
      <c r="F104" s="38" t="s">
        <v>30</v>
      </c>
      <c r="G104" s="38">
        <v>40</v>
      </c>
      <c r="H104" s="38"/>
      <c r="I104" s="39">
        <f t="shared" si="6"/>
        <v>27</v>
      </c>
      <c r="J104" s="40"/>
      <c r="K104" s="40">
        <f t="shared" si="7"/>
        <v>1080</v>
      </c>
      <c r="L104" s="41">
        <f t="shared" si="8"/>
        <v>1306.8</v>
      </c>
    </row>
    <row r="105" spans="1:12" outlineLevel="2" x14ac:dyDescent="0.2">
      <c r="A105" s="33" t="s">
        <v>49</v>
      </c>
      <c r="B105" s="64" t="s">
        <v>50</v>
      </c>
      <c r="C105" s="64"/>
      <c r="D105" s="36">
        <v>21</v>
      </c>
      <c r="E105" s="37">
        <v>139.9</v>
      </c>
      <c r="F105" s="38" t="s">
        <v>25</v>
      </c>
      <c r="G105" s="38">
        <v>8</v>
      </c>
      <c r="H105" s="38"/>
      <c r="I105" s="39">
        <f t="shared" si="6"/>
        <v>139.9</v>
      </c>
      <c r="J105" s="40"/>
      <c r="K105" s="40">
        <f t="shared" si="7"/>
        <v>1119.2</v>
      </c>
      <c r="L105" s="41">
        <f t="shared" si="8"/>
        <v>1354.232</v>
      </c>
    </row>
    <row r="106" spans="1:12" outlineLevel="2" x14ac:dyDescent="0.2">
      <c r="A106" s="33" t="s">
        <v>51</v>
      </c>
      <c r="B106" s="64" t="s">
        <v>52</v>
      </c>
      <c r="C106" s="64"/>
      <c r="D106" s="36">
        <v>21</v>
      </c>
      <c r="E106" s="37">
        <v>22.8</v>
      </c>
      <c r="F106" s="38" t="s">
        <v>25</v>
      </c>
      <c r="G106" s="38">
        <v>96</v>
      </c>
      <c r="H106" s="38"/>
      <c r="I106" s="39">
        <f t="shared" si="6"/>
        <v>22.8</v>
      </c>
      <c r="J106" s="40"/>
      <c r="K106" s="40">
        <f t="shared" si="7"/>
        <v>2188.8000000000002</v>
      </c>
      <c r="L106" s="41">
        <f t="shared" si="8"/>
        <v>2648.4480000000003</v>
      </c>
    </row>
    <row r="107" spans="1:12" outlineLevel="2" x14ac:dyDescent="0.2">
      <c r="A107" s="33" t="s">
        <v>53</v>
      </c>
      <c r="B107" s="64" t="s">
        <v>54</v>
      </c>
      <c r="C107" s="64"/>
      <c r="D107" s="36">
        <v>21</v>
      </c>
      <c r="E107" s="37">
        <v>13.8</v>
      </c>
      <c r="F107" s="38" t="s">
        <v>25</v>
      </c>
      <c r="G107" s="38">
        <v>16</v>
      </c>
      <c r="H107" s="38"/>
      <c r="I107" s="39">
        <f t="shared" si="6"/>
        <v>13.8</v>
      </c>
      <c r="J107" s="40"/>
      <c r="K107" s="40">
        <f t="shared" si="7"/>
        <v>220.8</v>
      </c>
      <c r="L107" s="41">
        <f t="shared" si="8"/>
        <v>267.16800000000001</v>
      </c>
    </row>
    <row r="108" spans="1:12" outlineLevel="2" x14ac:dyDescent="0.2">
      <c r="A108" s="33" t="s">
        <v>55</v>
      </c>
      <c r="B108" s="64" t="s">
        <v>56</v>
      </c>
      <c r="C108" s="64"/>
      <c r="D108" s="36">
        <v>21</v>
      </c>
      <c r="E108" s="37">
        <v>169</v>
      </c>
      <c r="F108" s="38" t="s">
        <v>30</v>
      </c>
      <c r="G108" s="38">
        <v>2.5</v>
      </c>
      <c r="H108" s="38"/>
      <c r="I108" s="39">
        <f t="shared" si="6"/>
        <v>169</v>
      </c>
      <c r="J108" s="40"/>
      <c r="K108" s="40">
        <f t="shared" si="7"/>
        <v>422.5</v>
      </c>
      <c r="L108" s="41">
        <f t="shared" si="8"/>
        <v>511.22500000000002</v>
      </c>
    </row>
    <row r="109" spans="1:12" outlineLevel="2" x14ac:dyDescent="0.2">
      <c r="A109" s="33" t="s">
        <v>57</v>
      </c>
      <c r="B109" s="64" t="s">
        <v>58</v>
      </c>
      <c r="C109" s="64"/>
      <c r="D109" s="36">
        <v>21</v>
      </c>
      <c r="E109" s="37">
        <v>22.5</v>
      </c>
      <c r="F109" s="38" t="s">
        <v>30</v>
      </c>
      <c r="G109" s="38">
        <v>4</v>
      </c>
      <c r="H109" s="38"/>
      <c r="I109" s="39">
        <f t="shared" si="6"/>
        <v>22.5</v>
      </c>
      <c r="J109" s="40"/>
      <c r="K109" s="40">
        <f t="shared" si="7"/>
        <v>90</v>
      </c>
      <c r="L109" s="41">
        <f t="shared" si="8"/>
        <v>108.9</v>
      </c>
    </row>
    <row r="110" spans="1:12" outlineLevel="2" x14ac:dyDescent="0.2">
      <c r="A110" s="33" t="s">
        <v>59</v>
      </c>
      <c r="B110" s="64" t="s">
        <v>60</v>
      </c>
      <c r="C110" s="64"/>
      <c r="D110" s="36">
        <v>21</v>
      </c>
      <c r="E110" s="37">
        <v>1590</v>
      </c>
      <c r="F110" s="38" t="s">
        <v>25</v>
      </c>
      <c r="G110" s="38">
        <v>8</v>
      </c>
      <c r="H110" s="38"/>
      <c r="I110" s="39">
        <f t="shared" si="6"/>
        <v>1590</v>
      </c>
      <c r="J110" s="40"/>
      <c r="K110" s="40">
        <f t="shared" si="7"/>
        <v>12720</v>
      </c>
      <c r="L110" s="41">
        <f t="shared" si="8"/>
        <v>15391.2</v>
      </c>
    </row>
    <row r="111" spans="1:12" outlineLevel="2" x14ac:dyDescent="0.2">
      <c r="A111" s="33" t="s">
        <v>61</v>
      </c>
      <c r="B111" s="64" t="s">
        <v>62</v>
      </c>
      <c r="C111" s="64"/>
      <c r="D111" s="36">
        <v>21</v>
      </c>
      <c r="E111" s="37">
        <v>1220</v>
      </c>
      <c r="F111" s="38" t="s">
        <v>25</v>
      </c>
      <c r="G111" s="38">
        <v>8</v>
      </c>
      <c r="H111" s="38"/>
      <c r="I111" s="39">
        <f t="shared" si="6"/>
        <v>1220</v>
      </c>
      <c r="J111" s="40"/>
      <c r="K111" s="40">
        <f t="shared" si="7"/>
        <v>9760</v>
      </c>
      <c r="L111" s="41">
        <f t="shared" si="8"/>
        <v>11809.6</v>
      </c>
    </row>
    <row r="112" spans="1:12" outlineLevel="2" x14ac:dyDescent="0.2">
      <c r="A112" s="33" t="s">
        <v>63</v>
      </c>
      <c r="B112" s="64" t="s">
        <v>64</v>
      </c>
      <c r="C112" s="64"/>
      <c r="D112" s="36">
        <v>21</v>
      </c>
      <c r="E112" s="37">
        <v>4090</v>
      </c>
      <c r="F112" s="38" t="s">
        <v>25</v>
      </c>
      <c r="G112" s="38">
        <v>8</v>
      </c>
      <c r="H112" s="38"/>
      <c r="I112" s="39">
        <f t="shared" ref="I112:I129" si="9">E112*(100-H112)/100</f>
        <v>4090</v>
      </c>
      <c r="J112" s="40"/>
      <c r="K112" s="40">
        <f t="shared" ref="K112:K129" si="10">I112*G112</f>
        <v>32720</v>
      </c>
      <c r="L112" s="41">
        <f t="shared" ref="L112:L129" si="11">D112*K112/100+K112</f>
        <v>39591.199999999997</v>
      </c>
    </row>
    <row r="113" spans="1:12" outlineLevel="2" x14ac:dyDescent="0.2">
      <c r="A113" s="33" t="s">
        <v>65</v>
      </c>
      <c r="B113" s="64" t="s">
        <v>66</v>
      </c>
      <c r="C113" s="64"/>
      <c r="D113" s="36">
        <v>21</v>
      </c>
      <c r="E113" s="37">
        <v>4690</v>
      </c>
      <c r="F113" s="38" t="s">
        <v>25</v>
      </c>
      <c r="G113" s="38">
        <v>8</v>
      </c>
      <c r="H113" s="38"/>
      <c r="I113" s="39">
        <f t="shared" si="9"/>
        <v>4690</v>
      </c>
      <c r="J113" s="40"/>
      <c r="K113" s="40">
        <f t="shared" si="10"/>
        <v>37520</v>
      </c>
      <c r="L113" s="41">
        <f t="shared" si="11"/>
        <v>45399.199999999997</v>
      </c>
    </row>
    <row r="114" spans="1:12" outlineLevel="2" x14ac:dyDescent="0.2">
      <c r="A114" s="33" t="s">
        <v>33</v>
      </c>
      <c r="B114" s="64" t="s">
        <v>34</v>
      </c>
      <c r="C114" s="64"/>
      <c r="D114" s="36">
        <v>21</v>
      </c>
      <c r="E114" s="37">
        <v>55.5</v>
      </c>
      <c r="F114" s="38" t="s">
        <v>25</v>
      </c>
      <c r="G114" s="38">
        <v>24</v>
      </c>
      <c r="H114" s="38"/>
      <c r="I114" s="39">
        <f t="shared" si="9"/>
        <v>55.5</v>
      </c>
      <c r="J114" s="40"/>
      <c r="K114" s="40">
        <f t="shared" si="10"/>
        <v>1332</v>
      </c>
      <c r="L114" s="41">
        <f t="shared" si="11"/>
        <v>1611.72</v>
      </c>
    </row>
    <row r="115" spans="1:12" outlineLevel="2" x14ac:dyDescent="0.2">
      <c r="A115" s="33" t="s">
        <v>67</v>
      </c>
      <c r="B115" s="64" t="s">
        <v>68</v>
      </c>
      <c r="C115" s="64"/>
      <c r="D115" s="36">
        <v>21</v>
      </c>
      <c r="E115" s="37">
        <v>263</v>
      </c>
      <c r="F115" s="38" t="s">
        <v>25</v>
      </c>
      <c r="G115" s="38">
        <v>16</v>
      </c>
      <c r="H115" s="38"/>
      <c r="I115" s="39">
        <f t="shared" si="9"/>
        <v>263</v>
      </c>
      <c r="J115" s="40"/>
      <c r="K115" s="40">
        <f t="shared" si="10"/>
        <v>4208</v>
      </c>
      <c r="L115" s="41">
        <f t="shared" si="11"/>
        <v>5091.68</v>
      </c>
    </row>
    <row r="116" spans="1:12" outlineLevel="2" x14ac:dyDescent="0.2">
      <c r="A116" s="33" t="s">
        <v>69</v>
      </c>
      <c r="B116" s="64" t="s">
        <v>70</v>
      </c>
      <c r="C116" s="64"/>
      <c r="D116" s="36">
        <v>21</v>
      </c>
      <c r="E116" s="37">
        <v>236</v>
      </c>
      <c r="F116" s="38" t="s">
        <v>25</v>
      </c>
      <c r="G116" s="38">
        <v>8</v>
      </c>
      <c r="H116" s="38"/>
      <c r="I116" s="39">
        <f t="shared" si="9"/>
        <v>236</v>
      </c>
      <c r="J116" s="40"/>
      <c r="K116" s="40">
        <f t="shared" si="10"/>
        <v>1888</v>
      </c>
      <c r="L116" s="41">
        <f t="shared" si="11"/>
        <v>2284.48</v>
      </c>
    </row>
    <row r="117" spans="1:12" outlineLevel="2" x14ac:dyDescent="0.2">
      <c r="A117" s="33"/>
      <c r="B117" s="76" t="s">
        <v>104</v>
      </c>
      <c r="C117" s="76"/>
      <c r="D117" s="79"/>
      <c r="E117" s="80"/>
      <c r="F117" s="80"/>
      <c r="G117" s="80"/>
      <c r="H117" s="80"/>
      <c r="I117" s="80"/>
      <c r="J117" s="80"/>
      <c r="K117" s="80"/>
      <c r="L117" s="81"/>
    </row>
    <row r="118" spans="1:12" outlineLevel="2" x14ac:dyDescent="0.2">
      <c r="A118" s="33" t="s">
        <v>97</v>
      </c>
      <c r="B118" s="64" t="s">
        <v>98</v>
      </c>
      <c r="C118" s="64"/>
      <c r="D118" s="36">
        <v>21</v>
      </c>
      <c r="E118" s="37">
        <v>5536</v>
      </c>
      <c r="F118" s="38" t="s">
        <v>25</v>
      </c>
      <c r="G118" s="38">
        <v>8</v>
      </c>
      <c r="H118" s="38"/>
      <c r="I118" s="39">
        <f t="shared" si="9"/>
        <v>5536</v>
      </c>
      <c r="J118" s="40"/>
      <c r="K118" s="40">
        <f t="shared" si="10"/>
        <v>44288</v>
      </c>
      <c r="L118" s="41">
        <f t="shared" si="11"/>
        <v>53588.479999999996</v>
      </c>
    </row>
    <row r="119" spans="1:12" outlineLevel="2" x14ac:dyDescent="0.2">
      <c r="A119" s="33" t="s">
        <v>105</v>
      </c>
      <c r="B119" s="64" t="s">
        <v>106</v>
      </c>
      <c r="C119" s="64"/>
      <c r="D119" s="36">
        <v>21</v>
      </c>
      <c r="E119" s="37">
        <v>6859</v>
      </c>
      <c r="F119" s="38" t="s">
        <v>25</v>
      </c>
      <c r="G119" s="38">
        <v>8</v>
      </c>
      <c r="H119" s="38"/>
      <c r="I119" s="39">
        <f t="shared" si="9"/>
        <v>6859</v>
      </c>
      <c r="J119" s="40"/>
      <c r="K119" s="40">
        <f t="shared" si="10"/>
        <v>54872</v>
      </c>
      <c r="L119" s="41">
        <f t="shared" si="11"/>
        <v>66395.12</v>
      </c>
    </row>
    <row r="120" spans="1:12" outlineLevel="2" x14ac:dyDescent="0.2">
      <c r="A120" s="33" t="s">
        <v>107</v>
      </c>
      <c r="B120" s="64" t="s">
        <v>108</v>
      </c>
      <c r="C120" s="64"/>
      <c r="D120" s="36">
        <v>21</v>
      </c>
      <c r="E120" s="37">
        <v>2148</v>
      </c>
      <c r="F120" s="38" t="s">
        <v>25</v>
      </c>
      <c r="G120" s="38">
        <v>16</v>
      </c>
      <c r="H120" s="38"/>
      <c r="I120" s="39">
        <f t="shared" si="9"/>
        <v>2148</v>
      </c>
      <c r="J120" s="40"/>
      <c r="K120" s="40">
        <f t="shared" si="10"/>
        <v>34368</v>
      </c>
      <c r="L120" s="41">
        <f t="shared" si="11"/>
        <v>41585.279999999999</v>
      </c>
    </row>
    <row r="121" spans="1:12" outlineLevel="2" x14ac:dyDescent="0.2">
      <c r="A121" s="33" t="s">
        <v>78</v>
      </c>
      <c r="B121" s="64" t="s">
        <v>79</v>
      </c>
      <c r="C121" s="64"/>
      <c r="D121" s="36">
        <v>21</v>
      </c>
      <c r="E121" s="37">
        <v>93</v>
      </c>
      <c r="F121" s="38" t="s">
        <v>25</v>
      </c>
      <c r="G121" s="38">
        <v>240</v>
      </c>
      <c r="H121" s="38"/>
      <c r="I121" s="39">
        <f t="shared" si="9"/>
        <v>93</v>
      </c>
      <c r="J121" s="40"/>
      <c r="K121" s="40">
        <f t="shared" si="10"/>
        <v>22320</v>
      </c>
      <c r="L121" s="41">
        <f t="shared" si="11"/>
        <v>27007.200000000001</v>
      </c>
    </row>
    <row r="122" spans="1:12" outlineLevel="2" x14ac:dyDescent="0.2">
      <c r="A122" s="33" t="s">
        <v>80</v>
      </c>
      <c r="B122" s="64" t="s">
        <v>81</v>
      </c>
      <c r="C122" s="64"/>
      <c r="D122" s="36">
        <v>21</v>
      </c>
      <c r="E122" s="37">
        <v>449</v>
      </c>
      <c r="F122" s="38" t="s">
        <v>25</v>
      </c>
      <c r="G122" s="38">
        <v>32</v>
      </c>
      <c r="H122" s="38"/>
      <c r="I122" s="39">
        <f t="shared" si="9"/>
        <v>449</v>
      </c>
      <c r="J122" s="40"/>
      <c r="K122" s="40">
        <f t="shared" si="10"/>
        <v>14368</v>
      </c>
      <c r="L122" s="41">
        <f t="shared" si="11"/>
        <v>17385.28</v>
      </c>
    </row>
    <row r="123" spans="1:12" outlineLevel="2" x14ac:dyDescent="0.2">
      <c r="A123" s="33" t="s">
        <v>82</v>
      </c>
      <c r="B123" s="64" t="s">
        <v>83</v>
      </c>
      <c r="C123" s="64"/>
      <c r="D123" s="36">
        <v>21</v>
      </c>
      <c r="E123" s="37">
        <v>35</v>
      </c>
      <c r="F123" s="38" t="s">
        <v>30</v>
      </c>
      <c r="G123" s="38">
        <v>8462</v>
      </c>
      <c r="H123" s="38"/>
      <c r="I123" s="39">
        <f t="shared" si="9"/>
        <v>35</v>
      </c>
      <c r="J123" s="40"/>
      <c r="K123" s="40">
        <f t="shared" si="10"/>
        <v>296170</v>
      </c>
      <c r="L123" s="41">
        <f t="shared" si="11"/>
        <v>358365.7</v>
      </c>
    </row>
    <row r="124" spans="1:12" outlineLevel="2" x14ac:dyDescent="0.2">
      <c r="A124" s="33" t="s">
        <v>84</v>
      </c>
      <c r="B124" s="64" t="s">
        <v>85</v>
      </c>
      <c r="C124" s="64"/>
      <c r="D124" s="36">
        <v>21</v>
      </c>
      <c r="E124" s="37">
        <v>24</v>
      </c>
      <c r="F124" s="38" t="s">
        <v>30</v>
      </c>
      <c r="G124" s="38">
        <v>648</v>
      </c>
      <c r="H124" s="38"/>
      <c r="I124" s="39">
        <f t="shared" si="9"/>
        <v>24</v>
      </c>
      <c r="J124" s="40"/>
      <c r="K124" s="40">
        <f t="shared" si="10"/>
        <v>15552</v>
      </c>
      <c r="L124" s="41">
        <f t="shared" si="11"/>
        <v>18817.919999999998</v>
      </c>
    </row>
    <row r="125" spans="1:12" outlineLevel="2" x14ac:dyDescent="0.2">
      <c r="A125" s="33" t="s">
        <v>86</v>
      </c>
      <c r="B125" s="64" t="s">
        <v>87</v>
      </c>
      <c r="C125" s="64"/>
      <c r="D125" s="36">
        <v>21</v>
      </c>
      <c r="E125" s="37">
        <v>32</v>
      </c>
      <c r="F125" s="38" t="s">
        <v>30</v>
      </c>
      <c r="G125" s="38">
        <v>1280</v>
      </c>
      <c r="H125" s="38"/>
      <c r="I125" s="39">
        <f t="shared" si="9"/>
        <v>32</v>
      </c>
      <c r="J125" s="40"/>
      <c r="K125" s="40">
        <f t="shared" si="10"/>
        <v>40960</v>
      </c>
      <c r="L125" s="41">
        <f t="shared" si="11"/>
        <v>49561.599999999999</v>
      </c>
    </row>
    <row r="126" spans="1:12" outlineLevel="2" x14ac:dyDescent="0.2">
      <c r="A126" s="33" t="s">
        <v>88</v>
      </c>
      <c r="B126" s="64" t="s">
        <v>89</v>
      </c>
      <c r="C126" s="64"/>
      <c r="D126" s="36">
        <v>21</v>
      </c>
      <c r="E126" s="37">
        <v>298</v>
      </c>
      <c r="F126" s="38" t="s">
        <v>25</v>
      </c>
      <c r="G126" s="38">
        <v>1068</v>
      </c>
      <c r="H126" s="38"/>
      <c r="I126" s="39">
        <f t="shared" si="9"/>
        <v>298</v>
      </c>
      <c r="J126" s="40"/>
      <c r="K126" s="40">
        <f t="shared" si="10"/>
        <v>318264</v>
      </c>
      <c r="L126" s="41">
        <f t="shared" si="11"/>
        <v>385099.44</v>
      </c>
    </row>
    <row r="127" spans="1:12" outlineLevel="2" x14ac:dyDescent="0.2">
      <c r="A127" s="33" t="s">
        <v>90</v>
      </c>
      <c r="B127" s="64" t="s">
        <v>91</v>
      </c>
      <c r="C127" s="64"/>
      <c r="D127" s="36">
        <v>21</v>
      </c>
      <c r="E127" s="37">
        <v>3.1</v>
      </c>
      <c r="F127" s="38" t="s">
        <v>25</v>
      </c>
      <c r="G127" s="38">
        <v>1848</v>
      </c>
      <c r="H127" s="38"/>
      <c r="I127" s="39">
        <f t="shared" si="9"/>
        <v>3.1</v>
      </c>
      <c r="J127" s="40"/>
      <c r="K127" s="40">
        <f t="shared" si="10"/>
        <v>5728.8</v>
      </c>
      <c r="L127" s="41">
        <f t="shared" si="11"/>
        <v>6931.848</v>
      </c>
    </row>
    <row r="128" spans="1:12" outlineLevel="2" x14ac:dyDescent="0.2">
      <c r="A128" s="33" t="s">
        <v>92</v>
      </c>
      <c r="B128" s="64" t="s">
        <v>93</v>
      </c>
      <c r="C128" s="64"/>
      <c r="D128" s="36">
        <v>21</v>
      </c>
      <c r="E128" s="37">
        <v>1487</v>
      </c>
      <c r="F128" s="38" t="s">
        <v>25</v>
      </c>
      <c r="G128" s="38">
        <v>24</v>
      </c>
      <c r="H128" s="38"/>
      <c r="I128" s="39">
        <f t="shared" si="9"/>
        <v>1487</v>
      </c>
      <c r="J128" s="40"/>
      <c r="K128" s="40">
        <f t="shared" si="10"/>
        <v>35688</v>
      </c>
      <c r="L128" s="41">
        <f t="shared" si="11"/>
        <v>43182.479999999996</v>
      </c>
    </row>
    <row r="129" spans="1:12" ht="13.5" outlineLevel="2" thickBot="1" x14ac:dyDescent="0.25">
      <c r="A129" s="42" t="s">
        <v>94</v>
      </c>
      <c r="B129" s="78" t="s">
        <v>95</v>
      </c>
      <c r="C129" s="78"/>
      <c r="D129" s="43">
        <v>21</v>
      </c>
      <c r="E129" s="44">
        <v>355</v>
      </c>
      <c r="F129" s="45" t="s">
        <v>25</v>
      </c>
      <c r="G129" s="45">
        <v>24</v>
      </c>
      <c r="H129" s="45"/>
      <c r="I129" s="46">
        <f t="shared" si="9"/>
        <v>355</v>
      </c>
      <c r="J129" s="47"/>
      <c r="K129" s="47">
        <f t="shared" si="10"/>
        <v>8520</v>
      </c>
      <c r="L129" s="48">
        <f t="shared" si="11"/>
        <v>10309.200000000001</v>
      </c>
    </row>
    <row r="130" spans="1:12" outlineLevel="1" x14ac:dyDescent="0.2">
      <c r="A130" s="2"/>
      <c r="B130" s="2"/>
      <c r="C130" s="2"/>
      <c r="D130" s="2"/>
      <c r="E130" s="2"/>
      <c r="F130" s="2"/>
      <c r="G130" s="2"/>
      <c r="H130" s="2"/>
      <c r="K130" s="7"/>
    </row>
    <row r="131" spans="1:12" outlineLevel="1" x14ac:dyDescent="0.2">
      <c r="A131" s="2"/>
      <c r="B131" s="2"/>
      <c r="C131" s="2"/>
      <c r="D131" s="2"/>
      <c r="E131" s="2"/>
      <c r="F131" s="2"/>
      <c r="G131" s="2"/>
      <c r="H131" s="2"/>
      <c r="K131" s="7"/>
    </row>
    <row r="132" spans="1:12" ht="12.75" customHeight="1" outlineLevel="1" x14ac:dyDescent="0.2">
      <c r="A132" s="2"/>
      <c r="B132" s="2"/>
      <c r="K132" s="8" t="s">
        <v>18</v>
      </c>
      <c r="L132" s="9" t="s">
        <v>19</v>
      </c>
    </row>
    <row r="133" spans="1:12" s="20" customFormat="1" ht="24.75" customHeight="1" outlineLevel="1" x14ac:dyDescent="0.2">
      <c r="A133" s="19"/>
      <c r="B133" s="19"/>
      <c r="H133" s="77" t="s">
        <v>20</v>
      </c>
      <c r="I133" s="77"/>
      <c r="J133" s="54"/>
      <c r="K133" s="55">
        <f>ROUND(SUM(K16:K132),0)</f>
        <v>4180678</v>
      </c>
      <c r="L133" s="55">
        <f>ROUND(SUM(L16:L132),0)</f>
        <v>5058621</v>
      </c>
    </row>
    <row r="134" spans="1:12" outlineLevel="1" x14ac:dyDescent="0.2">
      <c r="A134" s="2"/>
      <c r="B134" s="2"/>
      <c r="C134" s="2"/>
      <c r="D134" s="2"/>
      <c r="E134" s="2"/>
      <c r="F134" s="2"/>
      <c r="G134" s="2"/>
      <c r="H134" s="2"/>
    </row>
    <row r="135" spans="1:12" x14ac:dyDescent="0.2">
      <c r="I135" s="10"/>
      <c r="J135" s="10"/>
      <c r="K135" s="10"/>
      <c r="L135" s="10"/>
    </row>
  </sheetData>
  <mergeCells count="130">
    <mergeCell ref="D41:L41"/>
    <mergeCell ref="D54:L54"/>
    <mergeCell ref="D79:L79"/>
    <mergeCell ref="D92:L92"/>
    <mergeCell ref="D117:L117"/>
    <mergeCell ref="B125:C125"/>
    <mergeCell ref="B126:C126"/>
    <mergeCell ref="B127:C127"/>
    <mergeCell ref="B128:C128"/>
    <mergeCell ref="B129:C129"/>
    <mergeCell ref="B120:C120"/>
    <mergeCell ref="B121:C121"/>
    <mergeCell ref="B122:C122"/>
    <mergeCell ref="B123:C123"/>
    <mergeCell ref="B124:C124"/>
    <mergeCell ref="B115:C115"/>
    <mergeCell ref="B116:C116"/>
    <mergeCell ref="B117:C117"/>
    <mergeCell ref="B118:C118"/>
    <mergeCell ref="B119:C119"/>
    <mergeCell ref="B110:C110"/>
    <mergeCell ref="B111:C111"/>
    <mergeCell ref="B112:C112"/>
    <mergeCell ref="B113:C113"/>
    <mergeCell ref="B114:C114"/>
    <mergeCell ref="B105:C105"/>
    <mergeCell ref="B106:C106"/>
    <mergeCell ref="B107:C107"/>
    <mergeCell ref="B108:C108"/>
    <mergeCell ref="B109:C109"/>
    <mergeCell ref="B100:C100"/>
    <mergeCell ref="B101:C101"/>
    <mergeCell ref="B102:C102"/>
    <mergeCell ref="B103:C103"/>
    <mergeCell ref="B104:C104"/>
    <mergeCell ref="B95:C95"/>
    <mergeCell ref="B96:C96"/>
    <mergeCell ref="B97:C97"/>
    <mergeCell ref="B98:C98"/>
    <mergeCell ref="B99:C99"/>
    <mergeCell ref="B90:C90"/>
    <mergeCell ref="B91:C91"/>
    <mergeCell ref="B92:C92"/>
    <mergeCell ref="B93:C93"/>
    <mergeCell ref="B94:C94"/>
    <mergeCell ref="B85:C85"/>
    <mergeCell ref="B86:C86"/>
    <mergeCell ref="B87:C87"/>
    <mergeCell ref="B88:C88"/>
    <mergeCell ref="B89:C89"/>
    <mergeCell ref="B80:C80"/>
    <mergeCell ref="B81:C81"/>
    <mergeCell ref="B82:C82"/>
    <mergeCell ref="B83:C83"/>
    <mergeCell ref="B84:C84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7:C47"/>
    <mergeCell ref="B48:C48"/>
    <mergeCell ref="B49:C49"/>
    <mergeCell ref="B40:C40"/>
    <mergeCell ref="B41:C41"/>
    <mergeCell ref="B42:C42"/>
    <mergeCell ref="B43:C43"/>
    <mergeCell ref="B44:C44"/>
    <mergeCell ref="B55:C55"/>
    <mergeCell ref="B25:C25"/>
    <mergeCell ref="B26:C26"/>
    <mergeCell ref="B27:C27"/>
    <mergeCell ref="B28:C28"/>
    <mergeCell ref="B29:C29"/>
    <mergeCell ref="F8:I8"/>
    <mergeCell ref="B15:C15"/>
    <mergeCell ref="B16:C16"/>
    <mergeCell ref="H133:I133"/>
    <mergeCell ref="B22:C22"/>
    <mergeCell ref="B23:C23"/>
    <mergeCell ref="B24:C2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45:C45"/>
    <mergeCell ref="B46:C46"/>
    <mergeCell ref="A1:E1"/>
    <mergeCell ref="A3:L3"/>
    <mergeCell ref="F6:I6"/>
    <mergeCell ref="F7:H7"/>
    <mergeCell ref="B17:C17"/>
    <mergeCell ref="B18:C18"/>
    <mergeCell ref="B19:C19"/>
    <mergeCell ref="B20:C20"/>
    <mergeCell ref="B21:C21"/>
    <mergeCell ref="A2:L2"/>
    <mergeCell ref="F1:L1"/>
    <mergeCell ref="D16:L16"/>
    <mergeCell ref="G5:L5"/>
  </mergeCells>
  <hyperlinks>
    <hyperlink ref="F1" r:id="rId1" xr:uid="{00000000-0004-0000-0000-000000000000}"/>
  </hyperlinks>
  <pageMargins left="0.2" right="0.209722222222222" top="0.98402777777777795" bottom="1.15069444444444" header="0.51180555555555596" footer="0.98402777777777795"/>
  <pageSetup paperSize="9" scale="85" fitToHeight="0" orientation="landscape" horizontalDpi="300" verticalDpi="300" r:id="rId2"/>
  <headerFooter alignWithMargins="0">
    <oddFooter>&amp;C&amp;"Times New Roman,obyčejné"&amp;12Stránka &amp;P</oddFooter>
  </headerFooter>
  <rowBreaks count="1" manualBreakCount="1">
    <brk id="13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MIROSLAV ŠULC</vt:lpstr>
      <vt:lpstr>__SQL2__</vt:lpstr>
      <vt:lpstr>__SQL3__X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Tomáš Volf</dc:creator>
  <cp:lastModifiedBy>Denisa Polanská</cp:lastModifiedBy>
  <cp:lastPrinted>2022-07-21T07:43:28Z</cp:lastPrinted>
  <dcterms:created xsi:type="dcterms:W3CDTF">2022-07-19T13:22:15Z</dcterms:created>
  <dcterms:modified xsi:type="dcterms:W3CDTF">2022-08-04T07:32:50Z</dcterms:modified>
</cp:coreProperties>
</file>